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trlProps/ctrlProp2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puratosgroup-my.sharepoint.com/personal/jblondeel_puratos_com/Documents/Documents/"/>
    </mc:Choice>
  </mc:AlternateContent>
  <xr:revisionPtr revIDLastSave="0" documentId="8_{9D16E706-E6C4-483B-B1AF-242C27DA5ADF}" xr6:coauthVersionLast="47" xr6:coauthVersionMax="47" xr10:uidLastSave="{00000000-0000-0000-0000-000000000000}"/>
  <bookViews>
    <workbookView xWindow="28680" yWindow="-120" windowWidth="29040" windowHeight="15720" xr2:uid="{75C544D3-2477-4EF7-9012-82A1773C3F1A}"/>
  </bookViews>
  <sheets>
    <sheet name="Liquid whole eggs" sheetId="2" r:id="rId1"/>
    <sheet name="Powdered whole egg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3" l="1"/>
  <c r="E13" i="3"/>
  <c r="N33" i="3"/>
  <c r="N32" i="3"/>
  <c r="M32" i="3"/>
  <c r="G32" i="3"/>
  <c r="F20" i="3"/>
  <c r="D18" i="3"/>
  <c r="M12" i="3"/>
  <c r="F9" i="3"/>
  <c r="F7" i="3"/>
  <c r="M33" i="2"/>
  <c r="N13" i="2"/>
  <c r="F9" i="2"/>
  <c r="F7" i="2"/>
  <c r="D19" i="2"/>
  <c r="F21" i="2"/>
  <c r="E14" i="2"/>
  <c r="M14" i="2"/>
  <c r="N29" i="2"/>
  <c r="E12" i="2"/>
  <c r="K19" i="2"/>
  <c r="M12" i="2"/>
  <c r="E13" i="2"/>
  <c r="N21" i="2"/>
  <c r="N34" i="2"/>
  <c r="N33" i="2"/>
  <c r="G33" i="2"/>
  <c r="K18" i="3"/>
  <c r="M13" i="3"/>
  <c r="M33" i="3"/>
  <c r="E32" i="3" s="1"/>
  <c r="E33" i="3" s="1"/>
  <c r="N26" i="3"/>
  <c r="M13" i="2" l="1"/>
  <c r="M34" i="2" s="1"/>
  <c r="E33" i="2" s="1"/>
  <c r="E34" i="2" s="1"/>
</calcChain>
</file>

<file path=xl/sharedStrings.xml><?xml version="1.0" encoding="utf-8"?>
<sst xmlns="http://schemas.openxmlformats.org/spreadsheetml/2006/main" count="85" uniqueCount="39">
  <si>
    <t>Customer:</t>
  </si>
  <si>
    <t>Project:</t>
  </si>
  <si>
    <t>Date:</t>
  </si>
  <si>
    <t>Liquid Whole Egg quantity in your recipe</t>
  </si>
  <si>
    <t>lb</t>
  </si>
  <si>
    <t>Target Egg Reduction</t>
  </si>
  <si>
    <t>%</t>
  </si>
  <si>
    <t>Price of Liquid Whole Egg</t>
  </si>
  <si>
    <t>Yearly purchased Liquid whole Egg quantity</t>
  </si>
  <si>
    <t>lb/yr</t>
  </si>
  <si>
    <t>Price of Acti-Egg Reduction</t>
  </si>
  <si>
    <t>Local currency</t>
  </si>
  <si>
    <t>$</t>
  </si>
  <si>
    <t>Acti-Egg Reduction/Water ratio</t>
  </si>
  <si>
    <t>Liquid Whole Egg remaining in recipe</t>
  </si>
  <si>
    <t>Yearly purchased Liquid whole Egg quantity after reduction</t>
  </si>
  <si>
    <t>lb/year</t>
  </si>
  <si>
    <t>Extra Water to add</t>
  </si>
  <si>
    <t>Extra water cost on full year</t>
  </si>
  <si>
    <t>Acti-Egg Reduction to add</t>
  </si>
  <si>
    <t>Yearly purchased quantity Acti-Egg Reduction</t>
  </si>
  <si>
    <t>1. How to use it?</t>
  </si>
  <si>
    <t>Whole Egg</t>
  </si>
  <si>
    <t>Extra Water</t>
  </si>
  <si>
    <t>Egg reduction</t>
  </si>
  <si>
    <t>Total batter</t>
  </si>
  <si>
    <t>Acti-Egg Reduction</t>
  </si>
  <si>
    <t>2. Your Savings</t>
  </si>
  <si>
    <t>Benefit on a full year :</t>
  </si>
  <si>
    <t xml:space="preserve">Current total yearly Egg cost </t>
  </si>
  <si>
    <t>Saving :</t>
  </si>
  <si>
    <t>New total yearly Egg cost
with Acti-Egg Reduction</t>
  </si>
  <si>
    <t>Powdered Whole Egg quantity in your recipe</t>
  </si>
  <si>
    <t>Price of Powdered Whole Egg</t>
  </si>
  <si>
    <t>Yearly purchased Powdered whole Egg quantity</t>
  </si>
  <si>
    <t>Powdered Whole Egg remaining in recipe</t>
  </si>
  <si>
    <t>Yearly purchased powdered whole egg quantity after reduction</t>
  </si>
  <si>
    <t>Price of Acti-Egg Reduction 
(log in to MyPuratos to see your price!)</t>
  </si>
  <si>
    <t>4020526 Acti-Egg Reduction  -  Value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</si>
</sst>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.0_ ;_ * \-#,##0.0_ ;_ * &quot;-&quot;??_ ;_ @_ "/>
    <numFmt numFmtId="166" formatCode="_ * #,##0_ ;_ * \-#,##0_ ;_ * &quot;-&quot;??_ ;_ @_ "/>
    <numFmt numFmtId="167" formatCode="0.000000%"/>
  </numFmts>
  <fonts count="26" x14ac:knownFonts="1">
    <font>
      <sz val="11"/>
      <color theme="1"/>
      <name val="Calibri"/>
      <family val="2"/>
      <scheme val="minor"/>
    </font>
    <font>
      <sz val="18"/>
      <color indexed="14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2"/>
      <color theme="3"/>
      <name val="Century Gothic"/>
      <family val="2"/>
    </font>
    <font>
      <sz val="18"/>
      <color theme="8"/>
      <name val="Century Gothic"/>
      <family val="2"/>
    </font>
    <font>
      <sz val="11"/>
      <color theme="5"/>
      <name val="Century Gothic"/>
      <family val="2"/>
    </font>
    <font>
      <sz val="11"/>
      <color theme="3"/>
      <name val="Century Gothic"/>
      <family val="2"/>
    </font>
    <font>
      <b/>
      <sz val="10"/>
      <color theme="5"/>
      <name val="Century Gothic"/>
      <family val="2"/>
    </font>
    <font>
      <sz val="8"/>
      <color theme="1"/>
      <name val="Century Gothic"/>
      <family val="2"/>
    </font>
    <font>
      <sz val="10"/>
      <color theme="1"/>
      <name val="Century Gothic"/>
      <family val="2"/>
    </font>
    <font>
      <sz val="16"/>
      <color theme="5"/>
      <name val="Century Gothic"/>
      <family val="2"/>
    </font>
    <font>
      <sz val="16"/>
      <color theme="1"/>
      <name val="Century Gothic"/>
      <family val="2"/>
    </font>
    <font>
      <b/>
      <sz val="12"/>
      <color theme="5"/>
      <name val="Century Gothic"/>
      <family val="2"/>
    </font>
    <font>
      <sz val="12"/>
      <color theme="1"/>
      <name val="Century Gothic"/>
      <family val="2"/>
    </font>
    <font>
      <b/>
      <sz val="12"/>
      <color theme="8"/>
      <name val="Century Gothic"/>
      <family val="2"/>
    </font>
    <font>
      <sz val="12"/>
      <color theme="5"/>
      <name val="Century Gothic"/>
      <family val="2"/>
    </font>
    <font>
      <sz val="14"/>
      <color theme="5"/>
      <name val="Century Gothic"/>
      <family val="2"/>
    </font>
    <font>
      <b/>
      <sz val="12"/>
      <color rgb="FFCC092F"/>
      <name val="Century Gothic"/>
      <family val="2"/>
    </font>
    <font>
      <sz val="14"/>
      <color theme="0"/>
      <name val="Century Gothic"/>
      <family val="2"/>
    </font>
    <font>
      <b/>
      <sz val="10"/>
      <color rgb="FFCC092F"/>
      <name val="Century Gothic"/>
      <family val="2"/>
    </font>
    <font>
      <b/>
      <sz val="11"/>
      <color rgb="FFCC092F"/>
      <name val="Century Gothic"/>
      <family val="2"/>
    </font>
    <font>
      <sz val="10"/>
      <color theme="5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092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167" fontId="0" fillId="0" borderId="0" xfId="0" applyNumberFormat="1"/>
    <xf numFmtId="0" fontId="6" fillId="2" borderId="0" xfId="0" applyFont="1" applyFill="1"/>
    <xf numFmtId="0" fontId="6" fillId="2" borderId="1" xfId="0" applyFont="1" applyFill="1" applyBorder="1"/>
    <xf numFmtId="0" fontId="6" fillId="0" borderId="2" xfId="0" applyFont="1" applyBorder="1"/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6" fillId="2" borderId="4" xfId="0" applyFont="1" applyFill="1" applyBorder="1"/>
    <xf numFmtId="0" fontId="9" fillId="2" borderId="5" xfId="0" applyFont="1" applyFill="1" applyBorder="1"/>
    <xf numFmtId="1" fontId="2" fillId="2" borderId="0" xfId="0" applyNumberFormat="1" applyFont="1" applyFill="1"/>
    <xf numFmtId="0" fontId="11" fillId="3" borderId="6" xfId="0" applyFont="1" applyFill="1" applyBorder="1"/>
    <xf numFmtId="0" fontId="11" fillId="3" borderId="7" xfId="0" applyFont="1" applyFill="1" applyBorder="1"/>
    <xf numFmtId="0" fontId="6" fillId="2" borderId="8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12" fillId="2" borderId="0" xfId="0" applyFont="1" applyFill="1" applyAlignment="1">
      <alignment horizontal="left"/>
    </xf>
    <xf numFmtId="0" fontId="11" fillId="3" borderId="10" xfId="0" applyFont="1" applyFill="1" applyBorder="1"/>
    <xf numFmtId="0" fontId="11" fillId="3" borderId="11" xfId="0" applyFont="1" applyFill="1" applyBorder="1"/>
    <xf numFmtId="0" fontId="13" fillId="2" borderId="10" xfId="0" applyFont="1" applyFill="1" applyBorder="1"/>
    <xf numFmtId="0" fontId="13" fillId="2" borderId="5" xfId="0" applyFont="1" applyFill="1" applyBorder="1"/>
    <xf numFmtId="2" fontId="13" fillId="2" borderId="10" xfId="0" applyNumberFormat="1" applyFont="1" applyFill="1" applyBorder="1"/>
    <xf numFmtId="4" fontId="2" fillId="4" borderId="10" xfId="0" applyNumberFormat="1" applyFont="1" applyFill="1" applyBorder="1" applyAlignment="1">
      <alignment vertical="center"/>
    </xf>
    <xf numFmtId="0" fontId="2" fillId="0" borderId="0" xfId="0" applyFont="1"/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 applyAlignment="1">
      <alignment horizontal="right"/>
    </xf>
    <xf numFmtId="2" fontId="16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left"/>
    </xf>
    <xf numFmtId="0" fontId="17" fillId="2" borderId="0" xfId="0" applyFont="1" applyFill="1"/>
    <xf numFmtId="2" fontId="16" fillId="2" borderId="0" xfId="0" applyNumberFormat="1" applyFont="1" applyFill="1" applyAlignment="1">
      <alignment horizontal="left"/>
    </xf>
    <xf numFmtId="0" fontId="18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1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19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17" fillId="2" borderId="1" xfId="0" applyFont="1" applyFill="1" applyBorder="1"/>
    <xf numFmtId="0" fontId="16" fillId="2" borderId="0" xfId="0" applyFont="1" applyFill="1"/>
    <xf numFmtId="166" fontId="4" fillId="5" borderId="10" xfId="1" applyNumberFormat="1" applyFont="1" applyFill="1" applyBorder="1" applyAlignment="1" applyProtection="1">
      <alignment vertical="center"/>
    </xf>
    <xf numFmtId="0" fontId="4" fillId="5" borderId="5" xfId="0" applyFont="1" applyFill="1" applyBorder="1" applyAlignment="1">
      <alignment vertical="center"/>
    </xf>
    <xf numFmtId="0" fontId="20" fillId="6" borderId="12" xfId="0" applyFont="1" applyFill="1" applyBorder="1" applyAlignment="1">
      <alignment vertical="center"/>
    </xf>
    <xf numFmtId="0" fontId="20" fillId="6" borderId="13" xfId="0" applyFont="1" applyFill="1" applyBorder="1" applyAlignment="1">
      <alignment vertical="center"/>
    </xf>
    <xf numFmtId="166" fontId="20" fillId="6" borderId="14" xfId="1" applyNumberFormat="1" applyFont="1" applyFill="1" applyBorder="1" applyAlignment="1" applyProtection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6" fillId="2" borderId="9" xfId="0" applyFont="1" applyFill="1" applyBorder="1"/>
    <xf numFmtId="0" fontId="6" fillId="0" borderId="0" xfId="0" applyFont="1"/>
    <xf numFmtId="0" fontId="6" fillId="0" borderId="0" xfId="0" applyFont="1" applyProtection="1">
      <protection locked="0"/>
    </xf>
    <xf numFmtId="0" fontId="21" fillId="2" borderId="0" xfId="0" applyFont="1" applyFill="1" applyAlignment="1">
      <alignment horizontal="center"/>
    </xf>
    <xf numFmtId="0" fontId="21" fillId="2" borderId="0" xfId="0" applyFont="1" applyFill="1"/>
    <xf numFmtId="0" fontId="22" fillId="7" borderId="15" xfId="0" applyFont="1" applyFill="1" applyBorder="1" applyAlignment="1">
      <alignment vertical="center"/>
    </xf>
    <xf numFmtId="0" fontId="22" fillId="7" borderId="3" xfId="0" applyFont="1" applyFill="1" applyBorder="1"/>
    <xf numFmtId="166" fontId="22" fillId="7" borderId="16" xfId="1" applyNumberFormat="1" applyFont="1" applyFill="1" applyBorder="1" applyAlignment="1" applyProtection="1">
      <alignment vertical="center"/>
    </xf>
    <xf numFmtId="0" fontId="23" fillId="2" borderId="7" xfId="0" applyFont="1" applyFill="1" applyBorder="1" applyProtection="1">
      <protection locked="0"/>
    </xf>
    <xf numFmtId="0" fontId="23" fillId="2" borderId="17" xfId="0" applyFont="1" applyFill="1" applyBorder="1"/>
    <xf numFmtId="4" fontId="24" fillId="2" borderId="10" xfId="0" applyNumberFormat="1" applyFont="1" applyFill="1" applyBorder="1" applyAlignment="1" applyProtection="1">
      <alignment vertical="center"/>
      <protection locked="0"/>
    </xf>
    <xf numFmtId="4" fontId="24" fillId="8" borderId="10" xfId="0" applyNumberFormat="1" applyFont="1" applyFill="1" applyBorder="1" applyAlignment="1" applyProtection="1">
      <alignment vertical="center"/>
      <protection locked="0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left" vertical="center" wrapText="1"/>
    </xf>
    <xf numFmtId="0" fontId="25" fillId="3" borderId="5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 applyProtection="1">
      <alignment horizontal="center"/>
      <protection locked="0"/>
    </xf>
    <xf numFmtId="0" fontId="23" fillId="2" borderId="5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wrapText="1"/>
    </xf>
    <xf numFmtId="165" fontId="20" fillId="6" borderId="13" xfId="1" applyNumberFormat="1" applyFont="1" applyFill="1" applyBorder="1" applyAlignment="1" applyProtection="1">
      <alignment horizontal="center" vertical="center"/>
    </xf>
    <xf numFmtId="0" fontId="23" fillId="2" borderId="8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center"/>
    </xf>
    <xf numFmtId="0" fontId="2" fillId="5" borderId="10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166" fontId="22" fillId="7" borderId="18" xfId="1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Scroll" dx="24" fmlaLink="$J$6" horiz="1" max="50" page="5" val="15"/>
</file>

<file path=xl/ctrlProps/ctrlProp2.xml><?xml version="1.0" encoding="utf-8"?>
<formControlPr xmlns="http://schemas.microsoft.com/office/spreadsheetml/2009/9/main" objectType="Scroll" dx="24" fmlaLink="$J$6" horiz="1" max="50" page="5" val="15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4.png"/><Relationship Id="rId7" Type="http://schemas.openxmlformats.org/officeDocument/2006/relationships/image" Target="../media/image15.png"/><Relationship Id="rId2" Type="http://schemas.openxmlformats.org/officeDocument/2006/relationships/image" Target="../media/image12.jpeg"/><Relationship Id="rId1" Type="http://schemas.openxmlformats.org/officeDocument/2006/relationships/image" Target="../media/image11.jpeg"/><Relationship Id="rId6" Type="http://schemas.openxmlformats.org/officeDocument/2006/relationships/image" Target="../media/image14.jpeg"/><Relationship Id="rId5" Type="http://schemas.openxmlformats.org/officeDocument/2006/relationships/image" Target="../media/image13.png"/><Relationship Id="rId4" Type="http://schemas.openxmlformats.org/officeDocument/2006/relationships/image" Target="../media/image5.png"/><Relationship Id="rId9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</xdr:row>
          <xdr:rowOff>19050</xdr:rowOff>
        </xdr:from>
        <xdr:to>
          <xdr:col>10</xdr:col>
          <xdr:colOff>762000</xdr:colOff>
          <xdr:row>6</xdr:row>
          <xdr:rowOff>190500</xdr:rowOff>
        </xdr:to>
        <xdr:sp macro="" textlink="">
          <xdr:nvSpPr>
            <xdr:cNvPr id="2052" name="Scroll Bar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xdr:twoCellAnchor editAs="oneCell">
    <xdr:from>
      <xdr:col>8</xdr:col>
      <xdr:colOff>857250</xdr:colOff>
      <xdr:row>19</xdr:row>
      <xdr:rowOff>123825</xdr:rowOff>
    </xdr:from>
    <xdr:to>
      <xdr:col>10</xdr:col>
      <xdr:colOff>847725</xdr:colOff>
      <xdr:row>23</xdr:row>
      <xdr:rowOff>180975</xdr:rowOff>
    </xdr:to>
    <xdr:pic>
      <xdr:nvPicPr>
        <xdr:cNvPr id="3552" name="Picture 23">
          <a:extLst>
            <a:ext uri="{FF2B5EF4-FFF2-40B4-BE49-F238E27FC236}">
              <a16:creationId xmlns:a16="http://schemas.microsoft.com/office/drawing/2014/main" id="{802C2C7D-472F-1E29-5AC3-7447ACF07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5210175"/>
          <a:ext cx="12954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1343</xdr:colOff>
      <xdr:row>15</xdr:row>
      <xdr:rowOff>250482</xdr:rowOff>
    </xdr:from>
    <xdr:to>
      <xdr:col>12</xdr:col>
      <xdr:colOff>527782</xdr:colOff>
      <xdr:row>18</xdr:row>
      <xdr:rowOff>165400</xdr:rowOff>
    </xdr:to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D657E113-03DD-5CE0-4129-FA63B1005428}"/>
            </a:ext>
          </a:extLst>
        </xdr:cNvPr>
        <xdr:cNvSpPr txBox="1"/>
      </xdr:nvSpPr>
      <xdr:spPr>
        <a:xfrm>
          <a:off x="8195107" y="2437458"/>
          <a:ext cx="846142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l-BE" sz="2800" b="1">
              <a:solidFill>
                <a:schemeClr val="tx2"/>
              </a:solidFill>
            </a:rPr>
            <a:t>+</a:t>
          </a:r>
        </a:p>
      </xdr:txBody>
    </xdr:sp>
    <xdr:clientData/>
  </xdr:twoCellAnchor>
  <xdr:twoCellAnchor>
    <xdr:from>
      <xdr:col>12</xdr:col>
      <xdr:colOff>627</xdr:colOff>
      <xdr:row>24</xdr:row>
      <xdr:rowOff>31745</xdr:rowOff>
    </xdr:from>
    <xdr:to>
      <xdr:col>12</xdr:col>
      <xdr:colOff>535674</xdr:colOff>
      <xdr:row>27</xdr:row>
      <xdr:rowOff>17853</xdr:rowOff>
    </xdr:to>
    <xdr:sp macro="" textlink="">
      <xdr:nvSpPr>
        <xdr:cNvPr id="30" name="TextBox 33">
          <a:extLst>
            <a:ext uri="{FF2B5EF4-FFF2-40B4-BE49-F238E27FC236}">
              <a16:creationId xmlns:a16="http://schemas.microsoft.com/office/drawing/2014/main" id="{8A3635D8-EE5F-3DA8-5F3A-D3F14BFB469F}"/>
            </a:ext>
          </a:extLst>
        </xdr:cNvPr>
        <xdr:cNvSpPr txBox="1"/>
      </xdr:nvSpPr>
      <xdr:spPr>
        <a:xfrm>
          <a:off x="8203088" y="3926332"/>
          <a:ext cx="846142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l-BE" sz="2800" b="1">
              <a:solidFill>
                <a:schemeClr val="tx2"/>
              </a:solidFill>
            </a:rPr>
            <a:t>+</a:t>
          </a:r>
        </a:p>
      </xdr:txBody>
    </xdr:sp>
    <xdr:clientData/>
  </xdr:twoCellAnchor>
  <xdr:twoCellAnchor>
    <xdr:from>
      <xdr:col>4</xdr:col>
      <xdr:colOff>607504</xdr:colOff>
      <xdr:row>22</xdr:row>
      <xdr:rowOff>23119</xdr:rowOff>
    </xdr:from>
    <xdr:to>
      <xdr:col>6</xdr:col>
      <xdr:colOff>295052</xdr:colOff>
      <xdr:row>24</xdr:row>
      <xdr:rowOff>49029</xdr:rowOff>
    </xdr:to>
    <xdr:sp macro="" textlink="">
      <xdr:nvSpPr>
        <xdr:cNvPr id="34" name="Right Arrow 33">
          <a:extLst>
            <a:ext uri="{FF2B5EF4-FFF2-40B4-BE49-F238E27FC236}">
              <a16:creationId xmlns:a16="http://schemas.microsoft.com/office/drawing/2014/main" id="{2858D68E-5E0F-3438-CF81-DADA0C66CC49}"/>
            </a:ext>
          </a:extLst>
        </xdr:cNvPr>
        <xdr:cNvSpPr/>
      </xdr:nvSpPr>
      <xdr:spPr>
        <a:xfrm>
          <a:off x="4502989" y="3611708"/>
          <a:ext cx="931016" cy="394546"/>
        </a:xfrm>
        <a:prstGeom prst="rightArrow">
          <a:avLst/>
        </a:prstGeom>
        <a:solidFill>
          <a:srgbClr val="CC092F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>
            <a:solidFill>
              <a:schemeClr val="accent3"/>
            </a:solidFill>
            <a:latin typeface="Constantia" pitchFamily="18" charset="0"/>
          </a:endParaRPr>
        </a:p>
      </xdr:txBody>
    </xdr:sp>
    <xdr:clientData/>
  </xdr:twoCellAnchor>
  <xdr:twoCellAnchor editAs="oneCell">
    <xdr:from>
      <xdr:col>12</xdr:col>
      <xdr:colOff>466725</xdr:colOff>
      <xdr:row>15</xdr:row>
      <xdr:rowOff>161925</xdr:rowOff>
    </xdr:from>
    <xdr:to>
      <xdr:col>12</xdr:col>
      <xdr:colOff>1447800</xdr:colOff>
      <xdr:row>18</xdr:row>
      <xdr:rowOff>304800</xdr:rowOff>
    </xdr:to>
    <xdr:pic>
      <xdr:nvPicPr>
        <xdr:cNvPr id="3556" name="Picture 54" descr="Afbeeldingsresultaat voor water drop">
          <a:extLst>
            <a:ext uri="{FF2B5EF4-FFF2-40B4-BE49-F238E27FC236}">
              <a16:creationId xmlns:a16="http://schemas.microsoft.com/office/drawing/2014/main" id="{48AB041F-FBA6-6A3F-EC5B-66AA99A4B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3943350"/>
          <a:ext cx="9810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428625</xdr:colOff>
      <xdr:row>21</xdr:row>
      <xdr:rowOff>133350</xdr:rowOff>
    </xdr:from>
    <xdr:to>
      <xdr:col>12</xdr:col>
      <xdr:colOff>1533525</xdr:colOff>
      <xdr:row>27</xdr:row>
      <xdr:rowOff>123825</xdr:rowOff>
    </xdr:to>
    <xdr:grpSp>
      <xdr:nvGrpSpPr>
        <xdr:cNvPr id="3557" name="Group 55">
          <a:extLst>
            <a:ext uri="{FF2B5EF4-FFF2-40B4-BE49-F238E27FC236}">
              <a16:creationId xmlns:a16="http://schemas.microsoft.com/office/drawing/2014/main" id="{90B05F42-ACD7-8628-9F2F-0D1437B9D01D}"/>
            </a:ext>
          </a:extLst>
        </xdr:cNvPr>
        <xdr:cNvGrpSpPr>
          <a:grpSpLocks/>
        </xdr:cNvGrpSpPr>
      </xdr:nvGrpSpPr>
      <xdr:grpSpPr bwMode="auto">
        <a:xfrm>
          <a:off x="10454715" y="5400115"/>
          <a:ext cx="1104900" cy="1107888"/>
          <a:chOff x="7576405" y="3057832"/>
          <a:chExt cx="1133133" cy="1134199"/>
        </a:xfrm>
      </xdr:grpSpPr>
      <xdr:pic>
        <xdr:nvPicPr>
          <xdr:cNvPr id="3571" name="Picture 56">
            <a:extLst>
              <a:ext uri="{FF2B5EF4-FFF2-40B4-BE49-F238E27FC236}">
                <a16:creationId xmlns:a16="http://schemas.microsoft.com/office/drawing/2014/main" id="{1EC4F5FF-82CC-94D7-04F4-C9E09AEC7C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76405" y="3057832"/>
            <a:ext cx="1119460" cy="11341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201A4DA2-753D-1F03-FE5A-6EB42B58411D}"/>
              </a:ext>
            </a:extLst>
          </xdr:cNvPr>
          <xdr:cNvSpPr/>
        </xdr:nvSpPr>
        <xdr:spPr>
          <a:xfrm>
            <a:off x="7957372" y="3624931"/>
            <a:ext cx="380967" cy="42962"/>
          </a:xfrm>
          <a:prstGeom prst="rect">
            <a:avLst/>
          </a:prstGeom>
          <a:solidFill>
            <a:schemeClr val="tx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00">
              <a:latin typeface="Sansa Pro Nor" panose="02000000000000000000" pitchFamily="2" charset="0"/>
            </a:endParaRPr>
          </a:p>
        </xdr:txBody>
      </xdr:sp>
      <xdr:sp macro="" textlink="">
        <xdr:nvSpPr>
          <xdr:cNvPr id="59" name="TextBox 5">
            <a:extLst>
              <a:ext uri="{FF2B5EF4-FFF2-40B4-BE49-F238E27FC236}">
                <a16:creationId xmlns:a16="http://schemas.microsoft.com/office/drawing/2014/main" id="{E6D47C5D-254C-B86E-B8AF-E36381078C97}"/>
              </a:ext>
            </a:extLst>
          </xdr:cNvPr>
          <xdr:cNvSpPr txBox="1"/>
        </xdr:nvSpPr>
        <xdr:spPr>
          <a:xfrm>
            <a:off x="7879225" y="3573377"/>
            <a:ext cx="830313" cy="12888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300">
                <a:solidFill>
                  <a:schemeClr val="bg1"/>
                </a:solidFill>
                <a:latin typeface="Sansa Pro Nor" panose="02000000000000000000" pitchFamily="2" charset="0"/>
              </a:rPr>
              <a:t>Acti-Egg Reduction</a:t>
            </a:r>
          </a:p>
        </xdr:txBody>
      </xdr:sp>
    </xdr:grpSp>
    <xdr:clientData/>
  </xdr:twoCellAnchor>
  <xdr:twoCellAnchor editAs="oneCell">
    <xdr:from>
      <xdr:col>1</xdr:col>
      <xdr:colOff>95250</xdr:colOff>
      <xdr:row>32</xdr:row>
      <xdr:rowOff>28575</xdr:rowOff>
    </xdr:from>
    <xdr:to>
      <xdr:col>1</xdr:col>
      <xdr:colOff>666750</xdr:colOff>
      <xdr:row>33</xdr:row>
      <xdr:rowOff>228600</xdr:rowOff>
    </xdr:to>
    <xdr:pic>
      <xdr:nvPicPr>
        <xdr:cNvPr id="3558" name="Picture 1">
          <a:extLst>
            <a:ext uri="{FF2B5EF4-FFF2-40B4-BE49-F238E27FC236}">
              <a16:creationId xmlns:a16="http://schemas.microsoft.com/office/drawing/2014/main" id="{94975AA3-522E-63DA-7467-C98C7B0C8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866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514350</xdr:colOff>
      <xdr:row>3</xdr:row>
      <xdr:rowOff>276225</xdr:rowOff>
    </xdr:from>
    <xdr:to>
      <xdr:col>13</xdr:col>
      <xdr:colOff>66675</xdr:colOff>
      <xdr:row>7</xdr:row>
      <xdr:rowOff>352425</xdr:rowOff>
    </xdr:to>
    <xdr:grpSp>
      <xdr:nvGrpSpPr>
        <xdr:cNvPr id="50" name="Group 10">
          <a:extLst>
            <a:ext uri="{FF2B5EF4-FFF2-40B4-BE49-F238E27FC236}">
              <a16:creationId xmlns:a16="http://schemas.microsoft.com/office/drawing/2014/main" id="{A4CCD2FA-036E-9052-9D0F-F2F0DD7C9980}"/>
            </a:ext>
            <a:ext uri="{147F2762-F138-4A5C-976F-8EAC2B608ADB}">
              <a16:predDERef xmlns:a16="http://schemas.microsoft.com/office/drawing/2014/main" pred="{94975AA3-522E-63DA-7467-C98C7B0C88B2}"/>
            </a:ext>
          </a:extLst>
        </xdr:cNvPr>
        <xdr:cNvGrpSpPr>
          <a:grpSpLocks/>
        </xdr:cNvGrpSpPr>
      </xdr:nvGrpSpPr>
      <xdr:grpSpPr bwMode="auto">
        <a:xfrm>
          <a:off x="9714379" y="922991"/>
          <a:ext cx="2003239" cy="1129553"/>
          <a:chOff x="8976860" y="759794"/>
          <a:chExt cx="1964408" cy="844720"/>
        </a:xfrm>
        <a:solidFill>
          <a:srgbClr val="FFFF00"/>
        </a:solidFill>
      </xdr:grpSpPr>
      <xdr:grpSp>
        <xdr:nvGrpSpPr>
          <xdr:cNvPr id="51" name="Group 7">
            <a:extLst>
              <a:ext uri="{FF2B5EF4-FFF2-40B4-BE49-F238E27FC236}">
                <a16:creationId xmlns:a16="http://schemas.microsoft.com/office/drawing/2014/main" id="{C48160EF-E913-AFF9-1140-DA9565374304}"/>
              </a:ext>
            </a:extLst>
          </xdr:cNvPr>
          <xdr:cNvGrpSpPr>
            <a:grpSpLocks/>
          </xdr:cNvGrpSpPr>
        </xdr:nvGrpSpPr>
        <xdr:grpSpPr bwMode="auto">
          <a:xfrm>
            <a:off x="9352224" y="883168"/>
            <a:ext cx="1589044" cy="721346"/>
            <a:chOff x="12318521" y="931654"/>
            <a:chExt cx="1587259" cy="715992"/>
          </a:xfrm>
          <a:grpFill/>
        </xdr:grpSpPr>
        <xdr:sp macro="" textlink="">
          <xdr:nvSpPr>
            <xdr:cNvPr id="52" name="Rectangular Callout 6">
              <a:extLst>
                <a:ext uri="{FF2B5EF4-FFF2-40B4-BE49-F238E27FC236}">
                  <a16:creationId xmlns:a16="http://schemas.microsoft.com/office/drawing/2014/main" id="{D1646CF3-DBCA-3754-0A7F-BAD99428E055}"/>
                </a:ext>
              </a:extLst>
            </xdr:cNvPr>
            <xdr:cNvSpPr/>
          </xdr:nvSpPr>
          <xdr:spPr>
            <a:xfrm>
              <a:off x="12318270" y="934963"/>
              <a:ext cx="1538208" cy="712683"/>
            </a:xfrm>
            <a:prstGeom prst="wedgeRectCallout">
              <a:avLst>
                <a:gd name="adj1" fmla="val -33193"/>
                <a:gd name="adj2" fmla="val 61295"/>
              </a:avLst>
            </a:prstGeom>
            <a:grpFill/>
          </xdr:spPr>
          <xdr:style>
            <a:lnRef idx="3">
              <a:schemeClr val="lt1"/>
            </a:lnRef>
            <a:fillRef idx="1">
              <a:schemeClr val="accent2"/>
            </a:fillRef>
            <a:effectRef idx="1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en-US"/>
            </a:p>
          </xdr:txBody>
        </xdr:sp>
        <xdr:sp macro="" textlink="">
          <xdr:nvSpPr>
            <xdr:cNvPr id="53" name="TextBox 3">
              <a:extLst>
                <a:ext uri="{FF2B5EF4-FFF2-40B4-BE49-F238E27FC236}">
                  <a16:creationId xmlns:a16="http://schemas.microsoft.com/office/drawing/2014/main" id="{06D02552-4D01-7729-B6B2-6F6F86EBAE71}"/>
                </a:ext>
              </a:extLst>
            </xdr:cNvPr>
            <xdr:cNvSpPr txBox="1"/>
          </xdr:nvSpPr>
          <xdr:spPr>
            <a:xfrm>
              <a:off x="12337991" y="976886"/>
              <a:ext cx="1567789" cy="621851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GB" sz="1400" b="1">
                  <a:solidFill>
                    <a:sysClr val="windowText" lastClr="000000"/>
                  </a:solidFill>
                  <a:latin typeface="Century Gothic" panose="020B0502020202020204" pitchFamily="34" charset="0"/>
                </a:rPr>
                <a:t>Fill in</a:t>
              </a:r>
              <a:r>
                <a:rPr lang="en-GB" sz="1400" b="1" baseline="0">
                  <a:solidFill>
                    <a:sysClr val="windowText" lastClr="000000"/>
                  </a:solidFill>
                  <a:latin typeface="Century Gothic" panose="020B0502020202020204" pitchFamily="34" charset="0"/>
                </a:rPr>
                <a:t> yellow cells</a:t>
              </a:r>
            </a:p>
          </xdr:txBody>
        </xdr:sp>
      </xdr:grpSp>
      <xdr:grpSp>
        <xdr:nvGrpSpPr>
          <xdr:cNvPr id="54" name="Group 9">
            <a:extLst>
              <a:ext uri="{FF2B5EF4-FFF2-40B4-BE49-F238E27FC236}">
                <a16:creationId xmlns:a16="http://schemas.microsoft.com/office/drawing/2014/main" id="{4C77E3BF-E252-1A81-0BD2-C91D1C6C776E}"/>
              </a:ext>
            </a:extLst>
          </xdr:cNvPr>
          <xdr:cNvGrpSpPr>
            <a:grpSpLocks/>
          </xdr:cNvGrpSpPr>
        </xdr:nvGrpSpPr>
        <xdr:grpSpPr bwMode="auto">
          <a:xfrm>
            <a:off x="8976860" y="759794"/>
            <a:ext cx="508960" cy="429648"/>
            <a:chOff x="8976860" y="759794"/>
            <a:chExt cx="508960" cy="429648"/>
          </a:xfrm>
          <a:grpFill/>
        </xdr:grpSpPr>
        <xdr:sp macro="" textlink="">
          <xdr:nvSpPr>
            <xdr:cNvPr id="55" name="Rectangle 8">
              <a:extLst>
                <a:ext uri="{FF2B5EF4-FFF2-40B4-BE49-F238E27FC236}">
                  <a16:creationId xmlns:a16="http://schemas.microsoft.com/office/drawing/2014/main" id="{78FF4D9A-EBFE-FA45-1CC0-C3E294E4176D}"/>
                </a:ext>
              </a:extLst>
            </xdr:cNvPr>
            <xdr:cNvSpPr/>
          </xdr:nvSpPr>
          <xdr:spPr>
            <a:xfrm>
              <a:off x="9243388" y="858345"/>
              <a:ext cx="207299" cy="295652"/>
            </a:xfrm>
            <a:prstGeom prst="rect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en-US"/>
            </a:p>
          </xdr:txBody>
        </xdr:sp>
        <xdr:pic>
          <xdr:nvPicPr>
            <xdr:cNvPr id="56" name="Picture 5">
              <a:extLst>
                <a:ext uri="{FF2B5EF4-FFF2-40B4-BE49-F238E27FC236}">
                  <a16:creationId xmlns:a16="http://schemas.microsoft.com/office/drawing/2014/main" id="{547746DC-70A3-B3E9-E926-B8F28DB7204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  <a:lum bright="70000" contrast="-70000"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76860" y="759794"/>
              <a:ext cx="508960" cy="429648"/>
            </a:xfrm>
            <a:prstGeom prst="rect">
              <a:avLst/>
            </a:prstGeom>
            <a:grp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  <xdr:twoCellAnchor editAs="oneCell">
    <xdr:from>
      <xdr:col>7</xdr:col>
      <xdr:colOff>123825</xdr:colOff>
      <xdr:row>18</xdr:row>
      <xdr:rowOff>371475</xdr:rowOff>
    </xdr:from>
    <xdr:to>
      <xdr:col>10</xdr:col>
      <xdr:colOff>552450</xdr:colOff>
      <xdr:row>26</xdr:row>
      <xdr:rowOff>85725</xdr:rowOff>
    </xdr:to>
    <xdr:pic>
      <xdr:nvPicPr>
        <xdr:cNvPr id="3560" name="Picture 26">
          <a:extLst>
            <a:ext uri="{FF2B5EF4-FFF2-40B4-BE49-F238E27FC236}">
              <a16:creationId xmlns:a16="http://schemas.microsoft.com/office/drawing/2014/main" id="{0847CF01-50A2-D762-D3E7-6345C9FAD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76800"/>
          <a:ext cx="2333625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1476375</xdr:colOff>
      <xdr:row>19</xdr:row>
      <xdr:rowOff>142875</xdr:rowOff>
    </xdr:from>
    <xdr:to>
      <xdr:col>4</xdr:col>
      <xdr:colOff>9525</xdr:colOff>
      <xdr:row>23</xdr:row>
      <xdr:rowOff>180975</xdr:rowOff>
    </xdr:to>
    <xdr:pic>
      <xdr:nvPicPr>
        <xdr:cNvPr id="3561" name="Picture 23">
          <a:extLst>
            <a:ext uri="{FF2B5EF4-FFF2-40B4-BE49-F238E27FC236}">
              <a16:creationId xmlns:a16="http://schemas.microsoft.com/office/drawing/2014/main" id="{D2C01FB9-D516-C5A4-FB3A-EBCA977A1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5229225"/>
          <a:ext cx="13049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18</xdr:row>
      <xdr:rowOff>390525</xdr:rowOff>
    </xdr:from>
    <xdr:to>
      <xdr:col>3</xdr:col>
      <xdr:colOff>381000</xdr:colOff>
      <xdr:row>26</xdr:row>
      <xdr:rowOff>104775</xdr:rowOff>
    </xdr:to>
    <xdr:pic>
      <xdr:nvPicPr>
        <xdr:cNvPr id="3562" name="Picture 26">
          <a:extLst>
            <a:ext uri="{FF2B5EF4-FFF2-40B4-BE49-F238E27FC236}">
              <a16:creationId xmlns:a16="http://schemas.microsoft.com/office/drawing/2014/main" id="{6CB8E9D7-3957-AB2B-8D0E-470F1CD5A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95850"/>
          <a:ext cx="2343150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676275</xdr:colOff>
      <xdr:row>0</xdr:row>
      <xdr:rowOff>9525</xdr:rowOff>
    </xdr:from>
    <xdr:to>
      <xdr:col>14</xdr:col>
      <xdr:colOff>514350</xdr:colOff>
      <xdr:row>4</xdr:row>
      <xdr:rowOff>209550</xdr:rowOff>
    </xdr:to>
    <xdr:pic>
      <xdr:nvPicPr>
        <xdr:cNvPr id="3563" name="Picture 2">
          <a:extLst>
            <a:ext uri="{FF2B5EF4-FFF2-40B4-BE49-F238E27FC236}">
              <a16:creationId xmlns:a16="http://schemas.microsoft.com/office/drawing/2014/main" id="{55814667-0F4A-3BCF-1D2C-2525ED853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073"/>
        <a:stretch>
          <a:fillRect/>
        </a:stretch>
      </xdr:blipFill>
      <xdr:spPr bwMode="auto">
        <a:xfrm>
          <a:off x="10248900" y="9525"/>
          <a:ext cx="20478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104775</xdr:rowOff>
    </xdr:from>
    <xdr:to>
      <xdr:col>1</xdr:col>
      <xdr:colOff>733425</xdr:colOff>
      <xdr:row>4</xdr:row>
      <xdr:rowOff>161925</xdr:rowOff>
    </xdr:to>
    <xdr:pic>
      <xdr:nvPicPr>
        <xdr:cNvPr id="3564" name="Picture 24">
          <a:extLst>
            <a:ext uri="{FF2B5EF4-FFF2-40B4-BE49-F238E27FC236}">
              <a16:creationId xmlns:a16="http://schemas.microsoft.com/office/drawing/2014/main" id="{6481F543-EF79-7171-9F52-762480619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952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</xdr:row>
          <xdr:rowOff>19050</xdr:rowOff>
        </xdr:from>
        <xdr:to>
          <xdr:col>10</xdr:col>
          <xdr:colOff>831850</xdr:colOff>
          <xdr:row>6</xdr:row>
          <xdr:rowOff>190500</xdr:rowOff>
        </xdr:to>
        <xdr:sp macro="" textlink="">
          <xdr:nvSpPr>
            <xdr:cNvPr id="4097" name="Scroll Ba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xdr:twoCellAnchor editAs="oneCell">
    <xdr:from>
      <xdr:col>8</xdr:col>
      <xdr:colOff>857250</xdr:colOff>
      <xdr:row>18</xdr:row>
      <xdr:rowOff>123825</xdr:rowOff>
    </xdr:from>
    <xdr:to>
      <xdr:col>11</xdr:col>
      <xdr:colOff>133350</xdr:colOff>
      <xdr:row>23</xdr:row>
      <xdr:rowOff>0</xdr:rowOff>
    </xdr:to>
    <xdr:pic>
      <xdr:nvPicPr>
        <xdr:cNvPr id="4220" name="Picture 23">
          <a:extLst>
            <a:ext uri="{FF2B5EF4-FFF2-40B4-BE49-F238E27FC236}">
              <a16:creationId xmlns:a16="http://schemas.microsoft.com/office/drawing/2014/main" id="{4E638494-2F17-837F-5B30-44E9D99A2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5000625"/>
          <a:ext cx="14859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644962</xdr:colOff>
      <xdr:row>19</xdr:row>
      <xdr:rowOff>145477</xdr:rowOff>
    </xdr:from>
    <xdr:to>
      <xdr:col>12</xdr:col>
      <xdr:colOff>393167</xdr:colOff>
      <xdr:row>22</xdr:row>
      <xdr:rowOff>131896</xdr:rowOff>
    </xdr:to>
    <xdr:sp macro="" textlink="">
      <xdr:nvSpPr>
        <xdr:cNvPr id="5" name="TextBox 33">
          <a:extLst>
            <a:ext uri="{FF2B5EF4-FFF2-40B4-BE49-F238E27FC236}">
              <a16:creationId xmlns:a16="http://schemas.microsoft.com/office/drawing/2014/main" id="{7325C1F9-4444-9FA5-0904-A31BDE3229D7}"/>
            </a:ext>
          </a:extLst>
        </xdr:cNvPr>
        <xdr:cNvSpPr txBox="1"/>
      </xdr:nvSpPr>
      <xdr:spPr>
        <a:xfrm>
          <a:off x="9876298" y="5026447"/>
          <a:ext cx="563207" cy="54528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l-BE" sz="2800" b="1">
              <a:solidFill>
                <a:schemeClr val="tx2"/>
              </a:solidFill>
            </a:rPr>
            <a:t>+</a:t>
          </a:r>
        </a:p>
      </xdr:txBody>
    </xdr:sp>
    <xdr:clientData/>
  </xdr:twoCellAnchor>
  <xdr:twoCellAnchor>
    <xdr:from>
      <xdr:col>4</xdr:col>
      <xdr:colOff>607504</xdr:colOff>
      <xdr:row>21</xdr:row>
      <xdr:rowOff>23119</xdr:rowOff>
    </xdr:from>
    <xdr:to>
      <xdr:col>6</xdr:col>
      <xdr:colOff>304722</xdr:colOff>
      <xdr:row>23</xdr:row>
      <xdr:rowOff>58655</xdr:rowOff>
    </xdr:to>
    <xdr:sp macro="" textlink="">
      <xdr:nvSpPr>
        <xdr:cNvPr id="6" name="Right Arrow 33">
          <a:extLst>
            <a:ext uri="{FF2B5EF4-FFF2-40B4-BE49-F238E27FC236}">
              <a16:creationId xmlns:a16="http://schemas.microsoft.com/office/drawing/2014/main" id="{76760871-E704-B331-319C-AD8C1C04CE00}"/>
            </a:ext>
          </a:extLst>
        </xdr:cNvPr>
        <xdr:cNvSpPr/>
      </xdr:nvSpPr>
      <xdr:spPr>
        <a:xfrm>
          <a:off x="4681029" y="5522219"/>
          <a:ext cx="1265531" cy="394210"/>
        </a:xfrm>
        <a:prstGeom prst="rightArrow">
          <a:avLst/>
        </a:prstGeom>
        <a:solidFill>
          <a:srgbClr val="CC092F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>
            <a:solidFill>
              <a:schemeClr val="accent3"/>
            </a:solidFill>
            <a:latin typeface="Constantia" pitchFamily="18" charset="0"/>
          </a:endParaRPr>
        </a:p>
      </xdr:txBody>
    </xdr:sp>
    <xdr:clientData/>
  </xdr:twoCellAnchor>
  <xdr:twoCellAnchor>
    <xdr:from>
      <xdr:col>12</xdr:col>
      <xdr:colOff>476250</xdr:colOff>
      <xdr:row>17</xdr:row>
      <xdr:rowOff>533400</xdr:rowOff>
    </xdr:from>
    <xdr:to>
      <xdr:col>13</xdr:col>
      <xdr:colOff>133350</xdr:colOff>
      <xdr:row>23</xdr:row>
      <xdr:rowOff>133350</xdr:rowOff>
    </xdr:to>
    <xdr:grpSp>
      <xdr:nvGrpSpPr>
        <xdr:cNvPr id="4223" name="Group 55">
          <a:extLst>
            <a:ext uri="{FF2B5EF4-FFF2-40B4-BE49-F238E27FC236}">
              <a16:creationId xmlns:a16="http://schemas.microsoft.com/office/drawing/2014/main" id="{0DFCC775-1B3E-7770-F7AC-54BB40125F86}"/>
            </a:ext>
          </a:extLst>
        </xdr:cNvPr>
        <xdr:cNvGrpSpPr>
          <a:grpSpLocks/>
        </xdr:cNvGrpSpPr>
      </xdr:nvGrpSpPr>
      <xdr:grpSpPr bwMode="auto">
        <a:xfrm>
          <a:off x="10498825" y="4840975"/>
          <a:ext cx="1291988" cy="1135323"/>
          <a:chOff x="7631044" y="2173106"/>
          <a:chExt cx="1224199" cy="1134199"/>
        </a:xfrm>
      </xdr:grpSpPr>
      <xdr:pic>
        <xdr:nvPicPr>
          <xdr:cNvPr id="4237" name="Picture 56">
            <a:extLst>
              <a:ext uri="{FF2B5EF4-FFF2-40B4-BE49-F238E27FC236}">
                <a16:creationId xmlns:a16="http://schemas.microsoft.com/office/drawing/2014/main" id="{DF56FF90-13E3-4D6A-6762-24164489972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31044" y="2173106"/>
            <a:ext cx="1119460" cy="11341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7B107835-8E5B-2B1A-6B54-6324D77FCF27}"/>
              </a:ext>
            </a:extLst>
          </xdr:cNvPr>
          <xdr:cNvSpPr/>
        </xdr:nvSpPr>
        <xdr:spPr>
          <a:xfrm>
            <a:off x="7958782" y="2709433"/>
            <a:ext cx="375935" cy="43961"/>
          </a:xfrm>
          <a:prstGeom prst="rect">
            <a:avLst/>
          </a:prstGeom>
          <a:solidFill>
            <a:schemeClr val="tx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00">
              <a:latin typeface="Sansa Pro Nor" panose="02000000000000000000" pitchFamily="2" charset="0"/>
            </a:endParaRPr>
          </a:p>
        </xdr:txBody>
      </xdr:sp>
      <xdr:sp macro="" textlink="">
        <xdr:nvSpPr>
          <xdr:cNvPr id="11" name="TextBox 5">
            <a:extLst>
              <a:ext uri="{FF2B5EF4-FFF2-40B4-BE49-F238E27FC236}">
                <a16:creationId xmlns:a16="http://schemas.microsoft.com/office/drawing/2014/main" id="{F92E9FB4-BDB5-53FD-E2DE-E18DBC1FE888}"/>
              </a:ext>
            </a:extLst>
          </xdr:cNvPr>
          <xdr:cNvSpPr txBox="1"/>
        </xdr:nvSpPr>
        <xdr:spPr>
          <a:xfrm>
            <a:off x="8026258" y="2647887"/>
            <a:ext cx="828985" cy="13188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300">
                <a:solidFill>
                  <a:schemeClr val="bg1"/>
                </a:solidFill>
                <a:latin typeface="Sansa Pro Nor" panose="02000000000000000000" pitchFamily="2" charset="0"/>
              </a:rPr>
              <a:t>Acti-Egg Reduction</a:t>
            </a:r>
          </a:p>
        </xdr:txBody>
      </xdr:sp>
    </xdr:grpSp>
    <xdr:clientData/>
  </xdr:twoCellAnchor>
  <xdr:twoCellAnchor editAs="oneCell">
    <xdr:from>
      <xdr:col>0</xdr:col>
      <xdr:colOff>180975</xdr:colOff>
      <xdr:row>30</xdr:row>
      <xdr:rowOff>28575</xdr:rowOff>
    </xdr:from>
    <xdr:to>
      <xdr:col>1</xdr:col>
      <xdr:colOff>600075</xdr:colOff>
      <xdr:row>33</xdr:row>
      <xdr:rowOff>133350</xdr:rowOff>
    </xdr:to>
    <xdr:pic>
      <xdr:nvPicPr>
        <xdr:cNvPr id="4224" name="Picture 1">
          <a:extLst>
            <a:ext uri="{FF2B5EF4-FFF2-40B4-BE49-F238E27FC236}">
              <a16:creationId xmlns:a16="http://schemas.microsoft.com/office/drawing/2014/main" id="{BFF87E84-640B-7A02-73E2-3B5F7CCF5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372350"/>
          <a:ext cx="7429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304800</xdr:colOff>
      <xdr:row>4</xdr:row>
      <xdr:rowOff>95250</xdr:rowOff>
    </xdr:from>
    <xdr:to>
      <xdr:col>14</xdr:col>
      <xdr:colOff>0</xdr:colOff>
      <xdr:row>8</xdr:row>
      <xdr:rowOff>57150</xdr:rowOff>
    </xdr:to>
    <xdr:grpSp>
      <xdr:nvGrpSpPr>
        <xdr:cNvPr id="4225" name="Group 10">
          <a:extLst>
            <a:ext uri="{FF2B5EF4-FFF2-40B4-BE49-F238E27FC236}">
              <a16:creationId xmlns:a16="http://schemas.microsoft.com/office/drawing/2014/main" id="{472A6194-F3DC-C63A-835C-E7D4D85997E3}"/>
            </a:ext>
          </a:extLst>
        </xdr:cNvPr>
        <xdr:cNvGrpSpPr>
          <a:grpSpLocks/>
        </xdr:cNvGrpSpPr>
      </xdr:nvGrpSpPr>
      <xdr:grpSpPr bwMode="auto">
        <a:xfrm>
          <a:off x="10327375" y="1047750"/>
          <a:ext cx="2012476" cy="1284027"/>
          <a:chOff x="8976860" y="759794"/>
          <a:chExt cx="1964408" cy="844720"/>
        </a:xfrm>
      </xdr:grpSpPr>
      <xdr:grpSp>
        <xdr:nvGrpSpPr>
          <xdr:cNvPr id="4231" name="Group 7">
            <a:extLst>
              <a:ext uri="{FF2B5EF4-FFF2-40B4-BE49-F238E27FC236}">
                <a16:creationId xmlns:a16="http://schemas.microsoft.com/office/drawing/2014/main" id="{0770569B-97EB-3525-827B-738D4DB86670}"/>
              </a:ext>
            </a:extLst>
          </xdr:cNvPr>
          <xdr:cNvGrpSpPr>
            <a:grpSpLocks/>
          </xdr:cNvGrpSpPr>
        </xdr:nvGrpSpPr>
        <xdr:grpSpPr bwMode="auto">
          <a:xfrm>
            <a:off x="9352224" y="883168"/>
            <a:ext cx="1589044" cy="721346"/>
            <a:chOff x="12318521" y="931654"/>
            <a:chExt cx="1587259" cy="715992"/>
          </a:xfrm>
        </xdr:grpSpPr>
        <xdr:sp macro="" textlink="">
          <xdr:nvSpPr>
            <xdr:cNvPr id="18" name="Rectangular Callout 6">
              <a:extLst>
                <a:ext uri="{FF2B5EF4-FFF2-40B4-BE49-F238E27FC236}">
                  <a16:creationId xmlns:a16="http://schemas.microsoft.com/office/drawing/2014/main" id="{8FBEB076-7843-C15A-23A3-6BA77BAE1D83}"/>
                </a:ext>
              </a:extLst>
            </xdr:cNvPr>
            <xdr:cNvSpPr/>
          </xdr:nvSpPr>
          <xdr:spPr>
            <a:xfrm>
              <a:off x="12316397" y="934963"/>
              <a:ext cx="1540328" cy="712683"/>
            </a:xfrm>
            <a:prstGeom prst="wedgeRectCallout">
              <a:avLst>
                <a:gd name="adj1" fmla="val -33193"/>
                <a:gd name="adj2" fmla="val 61295"/>
              </a:avLst>
            </a:prstGeom>
            <a:solidFill>
              <a:schemeClr val="accent6">
                <a:lumMod val="20000"/>
                <a:lumOff val="80000"/>
              </a:schemeClr>
            </a:solidFill>
          </xdr:spPr>
          <xdr:style>
            <a:lnRef idx="3">
              <a:schemeClr val="lt1"/>
            </a:lnRef>
            <a:fillRef idx="1">
              <a:schemeClr val="accent2"/>
            </a:fillRef>
            <a:effectRef idx="1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en-US"/>
            </a:p>
          </xdr:txBody>
        </xdr:sp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33B91585-8F36-30E7-E46F-9DDB5DDA2888}"/>
                </a:ext>
              </a:extLst>
            </xdr:cNvPr>
            <xdr:cNvSpPr txBox="1"/>
          </xdr:nvSpPr>
          <xdr:spPr>
            <a:xfrm>
              <a:off x="12336019" y="976886"/>
              <a:ext cx="1569761" cy="62185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GB" sz="1400">
                  <a:solidFill>
                    <a:srgbClr val="CC092F"/>
                  </a:solidFill>
                  <a:latin typeface="Century Gothic" panose="020B0502020202020204" pitchFamily="34" charset="0"/>
                </a:rPr>
                <a:t>Adapt</a:t>
              </a:r>
              <a:r>
                <a:rPr lang="en-GB" sz="1400" baseline="0">
                  <a:solidFill>
                    <a:srgbClr val="CC092F"/>
                  </a:solidFill>
                  <a:latin typeface="Century Gothic" panose="020B0502020202020204" pitchFamily="34" charset="0"/>
                </a:rPr>
                <a:t> yellow values</a:t>
              </a:r>
            </a:p>
          </xdr:txBody>
        </xdr:sp>
      </xdr:grpSp>
      <xdr:grpSp>
        <xdr:nvGrpSpPr>
          <xdr:cNvPr id="4232" name="Group 9">
            <a:extLst>
              <a:ext uri="{FF2B5EF4-FFF2-40B4-BE49-F238E27FC236}">
                <a16:creationId xmlns:a16="http://schemas.microsoft.com/office/drawing/2014/main" id="{3A3DA18F-AEA0-7523-66E5-4FFCD31BBE4F}"/>
              </a:ext>
            </a:extLst>
          </xdr:cNvPr>
          <xdr:cNvGrpSpPr>
            <a:grpSpLocks/>
          </xdr:cNvGrpSpPr>
        </xdr:nvGrpSpPr>
        <xdr:grpSpPr bwMode="auto">
          <a:xfrm>
            <a:off x="8976860" y="759794"/>
            <a:ext cx="508960" cy="429648"/>
            <a:chOff x="8976860" y="759794"/>
            <a:chExt cx="508960" cy="429648"/>
          </a:xfrm>
        </xdr:grpSpPr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44795CE8-8131-4425-7CFE-A65CE12E0207}"/>
                </a:ext>
              </a:extLst>
            </xdr:cNvPr>
            <xdr:cNvSpPr/>
          </xdr:nvSpPr>
          <xdr:spPr>
            <a:xfrm>
              <a:off x="9242055" y="858345"/>
              <a:ext cx="206263" cy="295652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en-US"/>
            </a:p>
          </xdr:txBody>
        </xdr:sp>
        <xdr:pic>
          <xdr:nvPicPr>
            <xdr:cNvPr id="4234" name="Picture 5">
              <a:extLst>
                <a:ext uri="{FF2B5EF4-FFF2-40B4-BE49-F238E27FC236}">
                  <a16:creationId xmlns:a16="http://schemas.microsoft.com/office/drawing/2014/main" id="{0A390378-FC1B-58CA-2647-9C435FCA4F5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  <a:lum bright="70000" contrast="-70000"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76860" y="759794"/>
              <a:ext cx="508960" cy="42964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  <xdr:twoCellAnchor editAs="oneCell">
    <xdr:from>
      <xdr:col>7</xdr:col>
      <xdr:colOff>123825</xdr:colOff>
      <xdr:row>17</xdr:row>
      <xdr:rowOff>371475</xdr:rowOff>
    </xdr:from>
    <xdr:to>
      <xdr:col>11</xdr:col>
      <xdr:colOff>133350</xdr:colOff>
      <xdr:row>26</xdr:row>
      <xdr:rowOff>133350</xdr:rowOff>
    </xdr:to>
    <xdr:pic>
      <xdr:nvPicPr>
        <xdr:cNvPr id="4226" name="Picture 26">
          <a:extLst>
            <a:ext uri="{FF2B5EF4-FFF2-40B4-BE49-F238E27FC236}">
              <a16:creationId xmlns:a16="http://schemas.microsoft.com/office/drawing/2014/main" id="{A4CB9406-D579-D3CC-E2A6-0EEB48BD5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667250"/>
          <a:ext cx="28194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1476375</xdr:colOff>
      <xdr:row>19</xdr:row>
      <xdr:rowOff>28575</xdr:rowOff>
    </xdr:from>
    <xdr:to>
      <xdr:col>4</xdr:col>
      <xdr:colOff>152400</xdr:colOff>
      <xdr:row>23</xdr:row>
      <xdr:rowOff>19050</xdr:rowOff>
    </xdr:to>
    <xdr:pic>
      <xdr:nvPicPr>
        <xdr:cNvPr id="4227" name="Picture 23">
          <a:extLst>
            <a:ext uri="{FF2B5EF4-FFF2-40B4-BE49-F238E27FC236}">
              <a16:creationId xmlns:a16="http://schemas.microsoft.com/office/drawing/2014/main" id="{FB060A2A-779C-58AD-D57C-7BD75001A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5114925"/>
          <a:ext cx="1447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17</xdr:row>
      <xdr:rowOff>371475</xdr:rowOff>
    </xdr:from>
    <xdr:to>
      <xdr:col>4</xdr:col>
      <xdr:colOff>76200</xdr:colOff>
      <xdr:row>26</xdr:row>
      <xdr:rowOff>114300</xdr:rowOff>
    </xdr:to>
    <xdr:pic>
      <xdr:nvPicPr>
        <xdr:cNvPr id="4228" name="Picture 26">
          <a:extLst>
            <a:ext uri="{FF2B5EF4-FFF2-40B4-BE49-F238E27FC236}">
              <a16:creationId xmlns:a16="http://schemas.microsoft.com/office/drawing/2014/main" id="{B616BA56-B3C9-E5FC-EEDD-59743C5FF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667250"/>
          <a:ext cx="3181350" cy="200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676275</xdr:colOff>
      <xdr:row>0</xdr:row>
      <xdr:rowOff>9525</xdr:rowOff>
    </xdr:from>
    <xdr:to>
      <xdr:col>16</xdr:col>
      <xdr:colOff>295275</xdr:colOff>
      <xdr:row>5</xdr:row>
      <xdr:rowOff>275088</xdr:rowOff>
    </xdr:to>
    <xdr:pic>
      <xdr:nvPicPr>
        <xdr:cNvPr id="4229" name="Picture 2">
          <a:extLst>
            <a:ext uri="{FF2B5EF4-FFF2-40B4-BE49-F238E27FC236}">
              <a16:creationId xmlns:a16="http://schemas.microsoft.com/office/drawing/2014/main" id="{0A7894C5-2D2D-AF79-751F-1A45036C2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073"/>
        <a:stretch>
          <a:fillRect/>
        </a:stretch>
      </xdr:blipFill>
      <xdr:spPr bwMode="auto">
        <a:xfrm>
          <a:off x="10248900" y="9525"/>
          <a:ext cx="302895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38100</xdr:rowOff>
    </xdr:from>
    <xdr:to>
      <xdr:col>2</xdr:col>
      <xdr:colOff>0</xdr:colOff>
      <xdr:row>4</xdr:row>
      <xdr:rowOff>123825</xdr:rowOff>
    </xdr:to>
    <xdr:pic>
      <xdr:nvPicPr>
        <xdr:cNvPr id="4230" name="Picture 24">
          <a:extLst>
            <a:ext uri="{FF2B5EF4-FFF2-40B4-BE49-F238E27FC236}">
              <a16:creationId xmlns:a16="http://schemas.microsoft.com/office/drawing/2014/main" id="{F2F10C9C-84F8-ECD9-A6C3-A964A6B01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9906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Puratos">
      <a:dk1>
        <a:sysClr val="windowText" lastClr="000000"/>
      </a:dk1>
      <a:lt1>
        <a:sysClr val="window" lastClr="FFFFFF"/>
      </a:lt1>
      <a:dk2>
        <a:srgbClr val="6D230A"/>
      </a:dk2>
      <a:lt2>
        <a:srgbClr val="893300"/>
      </a:lt2>
      <a:accent1>
        <a:srgbClr val="D9A500"/>
      </a:accent1>
      <a:accent2>
        <a:srgbClr val="646464"/>
      </a:accent2>
      <a:accent3>
        <a:srgbClr val="F07D00"/>
      </a:accent3>
      <a:accent4>
        <a:srgbClr val="DE052D"/>
      </a:accent4>
      <a:accent5>
        <a:srgbClr val="E50075"/>
      </a:accent5>
      <a:accent6>
        <a:srgbClr val="808080"/>
      </a:accent6>
      <a:hlink>
        <a:srgbClr val="5F5F5F"/>
      </a:hlink>
      <a:folHlink>
        <a:srgbClr val="333333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3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00CCF-792A-4905-98BF-311383D07DB6}">
  <sheetPr codeName="Sheet1"/>
  <dimension ref="A1:AG138"/>
  <sheetViews>
    <sheetView tabSelected="1" zoomScale="85" zoomScaleNormal="85" workbookViewId="0">
      <selection activeCell="R11" sqref="R11"/>
    </sheetView>
  </sheetViews>
  <sheetFormatPr defaultColWidth="9" defaultRowHeight="14.5" x14ac:dyDescent="0.35"/>
  <cols>
    <col min="1" max="1" width="4.81640625" style="51" customWidth="1"/>
    <col min="2" max="2" width="11.453125" style="51" customWidth="1"/>
    <col min="3" max="3" width="31.453125" style="51" customWidth="1"/>
    <col min="4" max="4" width="10.1796875" style="51" customWidth="1"/>
    <col min="5" max="5" width="13.453125" style="51" customWidth="1"/>
    <col min="6" max="6" width="9.26953125" style="51" customWidth="1"/>
    <col min="7" max="8" width="9" style="51"/>
    <col min="9" max="9" width="15.453125" style="51" customWidth="1"/>
    <col min="10" max="10" width="4.1796875" style="51" customWidth="1"/>
    <col min="11" max="11" width="13.54296875" style="51" customWidth="1"/>
    <col min="12" max="12" width="11.81640625" style="51" customWidth="1"/>
    <col min="13" max="13" width="23.26953125" style="51" customWidth="1"/>
    <col min="14" max="14" width="9.81640625" style="51" customWidth="1"/>
    <col min="15" max="15" width="9" style="51"/>
    <col min="20" max="20" width="10.54296875" bestFit="1" customWidth="1"/>
    <col min="34" max="16384" width="9" style="1"/>
  </cols>
  <sheetData>
    <row r="1" spans="1:20" ht="11.65" customHeight="1" thickBo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20" ht="30.25" customHeight="1" thickBot="1" x14ac:dyDescent="0.4">
      <c r="A2" s="3"/>
      <c r="B2" s="3"/>
      <c r="C2" s="5"/>
      <c r="D2" s="84" t="s">
        <v>38</v>
      </c>
      <c r="E2" s="61"/>
      <c r="F2" s="61"/>
      <c r="G2" s="61"/>
      <c r="H2" s="61"/>
      <c r="I2" s="61"/>
      <c r="J2" s="61"/>
      <c r="K2" s="61"/>
      <c r="L2" s="62"/>
      <c r="M2" s="6"/>
      <c r="N2" s="3"/>
      <c r="O2" s="4"/>
    </row>
    <row r="3" spans="1:20" ht="9.65" customHeight="1" x14ac:dyDescent="0.35">
      <c r="A3" s="3"/>
      <c r="B3" s="3"/>
      <c r="C3" s="3"/>
      <c r="D3" s="7"/>
      <c r="E3" s="7"/>
      <c r="F3" s="7"/>
      <c r="G3" s="7"/>
      <c r="H3" s="7"/>
      <c r="I3" s="7"/>
      <c r="J3" s="7"/>
      <c r="K3" s="7"/>
      <c r="L3" s="8"/>
      <c r="M3" s="6"/>
      <c r="N3" s="3"/>
      <c r="O3" s="4"/>
    </row>
    <row r="4" spans="1:20" ht="23.9" customHeight="1" x14ac:dyDescent="0.35">
      <c r="A4" s="3"/>
      <c r="B4" s="3"/>
      <c r="C4" s="3"/>
      <c r="D4" s="9" t="s">
        <v>0</v>
      </c>
      <c r="E4" s="10"/>
      <c r="F4" s="10"/>
      <c r="G4" s="9" t="s">
        <v>1</v>
      </c>
      <c r="H4" s="10"/>
      <c r="I4" s="10"/>
      <c r="J4" s="9" t="s">
        <v>2</v>
      </c>
      <c r="K4" s="10"/>
      <c r="L4" s="10"/>
      <c r="M4" s="3"/>
      <c r="N4" s="3"/>
      <c r="O4" s="4"/>
    </row>
    <row r="5" spans="1:20" ht="25.4" customHeight="1" x14ac:dyDescent="0.35">
      <c r="A5" s="3"/>
      <c r="B5" s="3"/>
      <c r="C5" s="11"/>
      <c r="D5" s="3"/>
      <c r="E5" s="3"/>
      <c r="F5" s="3"/>
      <c r="G5" s="3"/>
      <c r="H5" s="72"/>
      <c r="I5" s="72"/>
      <c r="J5" s="72"/>
      <c r="K5" s="72"/>
      <c r="L5" s="72"/>
      <c r="M5" s="3"/>
      <c r="N5" s="3"/>
      <c r="O5" s="4"/>
      <c r="T5" s="2"/>
    </row>
    <row r="6" spans="1:20" ht="18.25" customHeight="1" x14ac:dyDescent="0.35">
      <c r="A6" s="3"/>
      <c r="B6" s="3"/>
      <c r="C6" s="68" t="s">
        <v>3</v>
      </c>
      <c r="D6" s="69"/>
      <c r="E6" s="59">
        <v>100</v>
      </c>
      <c r="F6" s="12" t="s">
        <v>4</v>
      </c>
      <c r="G6" s="13"/>
      <c r="H6" s="14" t="s">
        <v>5</v>
      </c>
      <c r="I6" s="15"/>
      <c r="J6" s="57">
        <v>15</v>
      </c>
      <c r="K6" s="58" t="s">
        <v>6</v>
      </c>
      <c r="L6" s="3"/>
      <c r="M6" s="3"/>
      <c r="N6" s="3"/>
      <c r="O6" s="4"/>
    </row>
    <row r="7" spans="1:20" ht="18.25" customHeight="1" x14ac:dyDescent="0.35">
      <c r="A7" s="3"/>
      <c r="B7" s="3"/>
      <c r="C7" s="68" t="s">
        <v>7</v>
      </c>
      <c r="D7" s="69"/>
      <c r="E7" s="60"/>
      <c r="F7" s="12" t="str">
        <f>CONCATENATE(J9,"/lb")</f>
        <v>$/lb</v>
      </c>
      <c r="G7" s="13"/>
      <c r="H7" s="16"/>
      <c r="I7" s="17"/>
      <c r="J7" s="17"/>
      <c r="K7" s="18"/>
      <c r="L7" s="3"/>
      <c r="M7" s="3"/>
      <c r="N7" s="3"/>
      <c r="O7" s="4"/>
    </row>
    <row r="8" spans="1:20" ht="32.25" customHeight="1" x14ac:dyDescent="0.35">
      <c r="A8" s="3"/>
      <c r="B8" s="3"/>
      <c r="C8" s="68" t="s">
        <v>8</v>
      </c>
      <c r="D8" s="69"/>
      <c r="E8" s="60"/>
      <c r="F8" s="12" t="s">
        <v>9</v>
      </c>
      <c r="G8" s="13"/>
      <c r="H8" s="19"/>
      <c r="I8" s="3"/>
      <c r="J8" s="3"/>
      <c r="K8" s="3"/>
      <c r="L8" s="3"/>
      <c r="M8" s="3"/>
      <c r="N8" s="3"/>
      <c r="O8" s="4"/>
    </row>
    <row r="9" spans="1:20" ht="32.25" customHeight="1" x14ac:dyDescent="0.35">
      <c r="A9" s="3"/>
      <c r="B9" s="3"/>
      <c r="C9" s="74" t="s">
        <v>37</v>
      </c>
      <c r="D9" s="75"/>
      <c r="E9" s="60"/>
      <c r="F9" s="12" t="str">
        <f>CONCATENATE(J9,"/lb")</f>
        <v>$/lb</v>
      </c>
      <c r="G9" s="13"/>
      <c r="H9" s="20" t="s">
        <v>11</v>
      </c>
      <c r="I9" s="21"/>
      <c r="J9" s="70" t="s">
        <v>12</v>
      </c>
      <c r="K9" s="71"/>
      <c r="L9" s="3"/>
      <c r="M9" s="3"/>
      <c r="N9" s="3"/>
      <c r="O9" s="4"/>
    </row>
    <row r="10" spans="1:20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20" x14ac:dyDescent="0.35">
      <c r="A11" s="3"/>
      <c r="B11" s="3"/>
      <c r="C11" s="22" t="s">
        <v>13</v>
      </c>
      <c r="D11" s="23"/>
      <c r="E11" s="22">
        <v>0.25</v>
      </c>
      <c r="F11" s="23"/>
      <c r="G11" s="3"/>
      <c r="H11" s="3"/>
      <c r="I11" s="3"/>
      <c r="J11" s="3"/>
      <c r="K11" s="3"/>
      <c r="L11" s="3"/>
      <c r="M11" s="3"/>
      <c r="N11" s="3"/>
      <c r="O11" s="4"/>
    </row>
    <row r="12" spans="1:20" x14ac:dyDescent="0.35">
      <c r="A12" s="3"/>
      <c r="B12" s="3"/>
      <c r="C12" s="22" t="s">
        <v>14</v>
      </c>
      <c r="D12" s="23"/>
      <c r="E12" s="24">
        <f>(E6/100)*(100-J6)</f>
        <v>85</v>
      </c>
      <c r="F12" s="23" t="s">
        <v>4</v>
      </c>
      <c r="G12" s="3"/>
      <c r="H12" s="63" t="s">
        <v>15</v>
      </c>
      <c r="I12" s="64"/>
      <c r="J12" s="64"/>
      <c r="K12" s="64"/>
      <c r="L12" s="65"/>
      <c r="M12" s="25">
        <f>(E8/E6)*E12</f>
        <v>0</v>
      </c>
      <c r="N12" s="26" t="s">
        <v>16</v>
      </c>
      <c r="O12" s="4"/>
    </row>
    <row r="13" spans="1:20" x14ac:dyDescent="0.35">
      <c r="A13" s="3"/>
      <c r="B13" s="3"/>
      <c r="C13" s="22" t="s">
        <v>17</v>
      </c>
      <c r="D13" s="23"/>
      <c r="E13" s="24">
        <f>((E6/100)*(J6))*(1-E11)</f>
        <v>11.25</v>
      </c>
      <c r="F13" s="23" t="s">
        <v>4</v>
      </c>
      <c r="G13" s="3"/>
      <c r="H13" s="63" t="s">
        <v>18</v>
      </c>
      <c r="I13" s="64"/>
      <c r="J13" s="64"/>
      <c r="K13" s="64"/>
      <c r="L13" s="65"/>
      <c r="M13" s="25">
        <f>(((M12/E12)*E13))*0.01</f>
        <v>0</v>
      </c>
      <c r="N13" s="3" t="str">
        <f>J9</f>
        <v>$</v>
      </c>
      <c r="O13" s="4"/>
    </row>
    <row r="14" spans="1:20" x14ac:dyDescent="0.35">
      <c r="A14" s="3"/>
      <c r="B14" s="3"/>
      <c r="C14" s="22" t="s">
        <v>19</v>
      </c>
      <c r="D14" s="23"/>
      <c r="E14" s="24">
        <f>((E6/100)*(J6))*(E11)</f>
        <v>3.75</v>
      </c>
      <c r="F14" s="23" t="s">
        <v>4</v>
      </c>
      <c r="G14" s="3"/>
      <c r="H14" s="63" t="s">
        <v>20</v>
      </c>
      <c r="I14" s="66"/>
      <c r="J14" s="66"/>
      <c r="K14" s="66"/>
      <c r="L14" s="67"/>
      <c r="M14" s="25">
        <f>(E8/E6)*E14</f>
        <v>0</v>
      </c>
      <c r="N14" s="26" t="s">
        <v>16</v>
      </c>
      <c r="O14" s="4"/>
    </row>
    <row r="15" spans="1:20" x14ac:dyDescent="0.35">
      <c r="A15" s="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4"/>
    </row>
    <row r="16" spans="1:20" ht="20.5" x14ac:dyDescent="0.4">
      <c r="A16" s="3"/>
      <c r="B16" s="27" t="s">
        <v>21</v>
      </c>
      <c r="C16" s="2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4"/>
    </row>
    <row r="17" spans="1:15" ht="20.5" x14ac:dyDescent="0.4">
      <c r="A17" s="3"/>
      <c r="B17" s="3"/>
      <c r="C17" s="3"/>
      <c r="D17" s="28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</row>
    <row r="18" spans="1:15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4"/>
    </row>
    <row r="19" spans="1:15" ht="45.75" customHeight="1" x14ac:dyDescent="0.35">
      <c r="A19" s="3"/>
      <c r="B19" s="3"/>
      <c r="C19" s="29" t="s">
        <v>22</v>
      </c>
      <c r="D19" s="30">
        <f>E6</f>
        <v>100</v>
      </c>
      <c r="E19" s="31" t="s">
        <v>4</v>
      </c>
      <c r="F19" s="32"/>
      <c r="G19" s="32"/>
      <c r="H19" s="32"/>
      <c r="I19" s="29" t="s">
        <v>22</v>
      </c>
      <c r="J19" s="30"/>
      <c r="K19" s="33">
        <f>E12</f>
        <v>85</v>
      </c>
      <c r="L19" s="31" t="s">
        <v>4</v>
      </c>
      <c r="M19" s="3"/>
      <c r="N19" s="3"/>
      <c r="O19" s="4"/>
    </row>
    <row r="20" spans="1:15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"/>
    </row>
    <row r="21" spans="1:15" ht="15.5" x14ac:dyDescent="0.35">
      <c r="A21" s="3"/>
      <c r="B21" s="3"/>
      <c r="C21" s="3"/>
      <c r="D21" s="3"/>
      <c r="E21" s="34"/>
      <c r="F21" s="52">
        <f>J6</f>
        <v>15</v>
      </c>
      <c r="G21" s="53" t="s">
        <v>6</v>
      </c>
      <c r="H21" s="3"/>
      <c r="I21" s="3"/>
      <c r="J21" s="3"/>
      <c r="K21" s="3"/>
      <c r="L21" s="3"/>
      <c r="M21" s="35" t="s">
        <v>23</v>
      </c>
      <c r="N21" s="30">
        <f>E13</f>
        <v>11.25</v>
      </c>
      <c r="O21" s="36" t="s">
        <v>4</v>
      </c>
    </row>
    <row r="22" spans="1:15" ht="15.5" x14ac:dyDescent="0.35">
      <c r="A22" s="3"/>
      <c r="B22" s="3"/>
      <c r="C22" s="3"/>
      <c r="D22" s="3"/>
      <c r="E22" s="76" t="s">
        <v>24</v>
      </c>
      <c r="F22" s="76"/>
      <c r="G22" s="76"/>
      <c r="H22" s="37"/>
      <c r="I22" s="3"/>
      <c r="J22" s="3"/>
      <c r="K22" s="3"/>
      <c r="L22" s="3"/>
      <c r="M22" s="3"/>
      <c r="N22" s="3"/>
      <c r="O22" s="4"/>
    </row>
    <row r="23" spans="1:15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/>
    </row>
    <row r="24" spans="1:15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"/>
    </row>
    <row r="25" spans="1:15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/>
    </row>
    <row r="26" spans="1:15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/>
    </row>
    <row r="27" spans="1:15" ht="16" x14ac:dyDescent="0.35">
      <c r="A27" s="3"/>
      <c r="B27" s="3"/>
      <c r="C27" s="38" t="s">
        <v>25</v>
      </c>
      <c r="D27" s="39"/>
      <c r="E27" s="39"/>
      <c r="F27" s="39"/>
      <c r="G27" s="39"/>
      <c r="H27" s="39"/>
      <c r="I27" s="38" t="s">
        <v>25</v>
      </c>
      <c r="J27" s="39"/>
      <c r="K27" s="39"/>
      <c r="L27" s="3"/>
      <c r="M27" s="3"/>
      <c r="N27" s="3"/>
      <c r="O27" s="4"/>
    </row>
    <row r="28" spans="1:15" ht="16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0"/>
    </row>
    <row r="29" spans="1:15" ht="15.5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41" t="s">
        <v>26</v>
      </c>
      <c r="N29" s="30">
        <f>E14</f>
        <v>3.75</v>
      </c>
      <c r="O29" s="36" t="s">
        <v>4</v>
      </c>
    </row>
    <row r="30" spans="1:15" ht="7.5" customHeight="1" x14ac:dyDescent="0.35">
      <c r="A30" s="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4"/>
    </row>
    <row r="31" spans="1:15" ht="20.5" x14ac:dyDescent="0.4">
      <c r="A31" s="3"/>
      <c r="B31" s="27" t="s">
        <v>27</v>
      </c>
      <c r="C31" s="28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4"/>
    </row>
    <row r="32" spans="1:15" ht="8.9" customHeight="1" thickBo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4"/>
    </row>
    <row r="33" spans="1:15" ht="28.5" customHeight="1" x14ac:dyDescent="0.35">
      <c r="A33" s="3"/>
      <c r="B33" s="3"/>
      <c r="C33" s="54" t="s">
        <v>28</v>
      </c>
      <c r="D33" s="55"/>
      <c r="E33" s="83">
        <f>M33-M34</f>
        <v>0</v>
      </c>
      <c r="F33" s="83"/>
      <c r="G33" s="56" t="str">
        <f>J9</f>
        <v>$</v>
      </c>
      <c r="H33" s="3"/>
      <c r="I33" s="77" t="s">
        <v>29</v>
      </c>
      <c r="J33" s="78"/>
      <c r="K33" s="78"/>
      <c r="L33" s="79"/>
      <c r="M33" s="42">
        <f>(E8)*E7</f>
        <v>0</v>
      </c>
      <c r="N33" s="43" t="str">
        <f>J9</f>
        <v>$</v>
      </c>
      <c r="O33" s="4"/>
    </row>
    <row r="34" spans="1:15" ht="27.25" customHeight="1" thickBot="1" x14ac:dyDescent="0.4">
      <c r="A34" s="3"/>
      <c r="B34" s="3"/>
      <c r="C34" s="44" t="s">
        <v>30</v>
      </c>
      <c r="D34" s="45"/>
      <c r="E34" s="73" t="e">
        <f>(E33/M33)*100</f>
        <v>#DIV/0!</v>
      </c>
      <c r="F34" s="73"/>
      <c r="G34" s="46" t="s">
        <v>6</v>
      </c>
      <c r="H34" s="3"/>
      <c r="I34" s="80" t="s">
        <v>31</v>
      </c>
      <c r="J34" s="81"/>
      <c r="K34" s="81"/>
      <c r="L34" s="82"/>
      <c r="M34" s="47">
        <f>(M12*E7)+M13+(M14*E9)</f>
        <v>0</v>
      </c>
      <c r="N34" s="48" t="str">
        <f>J9</f>
        <v>$</v>
      </c>
      <c r="O34" s="4"/>
    </row>
    <row r="35" spans="1:15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4"/>
    </row>
    <row r="36" spans="1:15" x14ac:dyDescent="0.3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49"/>
    </row>
    <row r="37" spans="1:15" customFormat="1" x14ac:dyDescent="0.3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</row>
    <row r="38" spans="1:15" customFormat="1" x14ac:dyDescent="0.3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</row>
    <row r="39" spans="1:15" customFormat="1" x14ac:dyDescent="0.3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</row>
    <row r="40" spans="1:15" customFormat="1" x14ac:dyDescent="0.3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</row>
    <row r="41" spans="1:15" customFormat="1" x14ac:dyDescent="0.3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</row>
    <row r="42" spans="1:15" customFormat="1" x14ac:dyDescent="0.3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</row>
    <row r="43" spans="1:15" customFormat="1" x14ac:dyDescent="0.3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</row>
    <row r="44" spans="1:15" customFormat="1" x14ac:dyDescent="0.3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</row>
    <row r="45" spans="1:15" customFormat="1" x14ac:dyDescent="0.3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</row>
    <row r="46" spans="1:15" customFormat="1" x14ac:dyDescent="0.3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</row>
    <row r="47" spans="1:15" customFormat="1" x14ac:dyDescent="0.3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</row>
    <row r="48" spans="1:15" customFormat="1" x14ac:dyDescent="0.3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</row>
    <row r="49" spans="1:15" customFormat="1" x14ac:dyDescent="0.3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0" spans="1:15" customFormat="1" x14ac:dyDescent="0.3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</row>
    <row r="51" spans="1:15" customFormat="1" x14ac:dyDescent="0.3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2" spans="1:15" customFormat="1" x14ac:dyDescent="0.3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</row>
    <row r="53" spans="1:15" customFormat="1" x14ac:dyDescent="0.3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</row>
    <row r="54" spans="1:15" customFormat="1" x14ac:dyDescent="0.3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</row>
    <row r="55" spans="1:15" customFormat="1" x14ac:dyDescent="0.3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</row>
    <row r="56" spans="1:15" customFormat="1" x14ac:dyDescent="0.3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</row>
    <row r="57" spans="1:15" customFormat="1" x14ac:dyDescent="0.3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</row>
    <row r="58" spans="1:15" customFormat="1" x14ac:dyDescent="0.3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</row>
    <row r="59" spans="1:15" customFormat="1" x14ac:dyDescent="0.3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</row>
    <row r="60" spans="1:15" customFormat="1" x14ac:dyDescent="0.3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</row>
    <row r="61" spans="1:15" customFormat="1" x14ac:dyDescent="0.3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</row>
    <row r="62" spans="1:15" customFormat="1" x14ac:dyDescent="0.3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</row>
    <row r="63" spans="1:15" customFormat="1" x14ac:dyDescent="0.3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</row>
    <row r="64" spans="1:15" customFormat="1" x14ac:dyDescent="0.3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</row>
    <row r="65" spans="1:15" customFormat="1" x14ac:dyDescent="0.3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</row>
    <row r="66" spans="1:15" customFormat="1" x14ac:dyDescent="0.3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</row>
    <row r="67" spans="1:15" customFormat="1" x14ac:dyDescent="0.3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</row>
    <row r="68" spans="1:15" customFormat="1" x14ac:dyDescent="0.3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</row>
    <row r="69" spans="1:15" customFormat="1" x14ac:dyDescent="0.3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</row>
    <row r="70" spans="1:15" customFormat="1" x14ac:dyDescent="0.3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</row>
    <row r="71" spans="1:15" customFormat="1" x14ac:dyDescent="0.3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</row>
    <row r="72" spans="1:15" customFormat="1" x14ac:dyDescent="0.3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</row>
    <row r="73" spans="1:15" customFormat="1" x14ac:dyDescent="0.3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</row>
    <row r="74" spans="1:15" customFormat="1" x14ac:dyDescent="0.3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</row>
    <row r="75" spans="1:15" customFormat="1" x14ac:dyDescent="0.3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</row>
    <row r="76" spans="1:15" customFormat="1" x14ac:dyDescent="0.3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</row>
    <row r="77" spans="1:15" customFormat="1" x14ac:dyDescent="0.3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</row>
    <row r="78" spans="1:15" customFormat="1" x14ac:dyDescent="0.3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</row>
    <row r="79" spans="1:15" customFormat="1" x14ac:dyDescent="0.3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</row>
    <row r="80" spans="1:15" customFormat="1" x14ac:dyDescent="0.3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</row>
    <row r="81" spans="1:15" customFormat="1" x14ac:dyDescent="0.3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</row>
    <row r="82" spans="1:15" customFormat="1" x14ac:dyDescent="0.35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</row>
    <row r="83" spans="1:15" customFormat="1" x14ac:dyDescent="0.3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</row>
    <row r="84" spans="1:15" customFormat="1" x14ac:dyDescent="0.3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</row>
    <row r="85" spans="1:15" customFormat="1" x14ac:dyDescent="0.3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</row>
    <row r="86" spans="1:15" customFormat="1" x14ac:dyDescent="0.3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</row>
    <row r="87" spans="1:15" customFormat="1" x14ac:dyDescent="0.3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</row>
    <row r="88" spans="1:15" customFormat="1" x14ac:dyDescent="0.3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</row>
    <row r="89" spans="1:15" customFormat="1" x14ac:dyDescent="0.3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</row>
    <row r="90" spans="1:15" customFormat="1" x14ac:dyDescent="0.3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</row>
    <row r="91" spans="1:15" customFormat="1" x14ac:dyDescent="0.3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</row>
    <row r="92" spans="1:15" customFormat="1" x14ac:dyDescent="0.3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</row>
    <row r="93" spans="1:15" customFormat="1" x14ac:dyDescent="0.3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</row>
    <row r="94" spans="1:15" customFormat="1" x14ac:dyDescent="0.3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</row>
    <row r="95" spans="1:15" customFormat="1" x14ac:dyDescent="0.3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</row>
    <row r="96" spans="1:15" customFormat="1" x14ac:dyDescent="0.3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</row>
    <row r="97" spans="1:15" customFormat="1" x14ac:dyDescent="0.3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</row>
    <row r="98" spans="1:15" customFormat="1" x14ac:dyDescent="0.3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</row>
    <row r="99" spans="1:15" customFormat="1" x14ac:dyDescent="0.3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</row>
    <row r="100" spans="1:15" customFormat="1" x14ac:dyDescent="0.3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</row>
    <row r="101" spans="1:15" customFormat="1" x14ac:dyDescent="0.3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</row>
    <row r="102" spans="1:15" customFormat="1" x14ac:dyDescent="0.35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</row>
    <row r="103" spans="1:15" customFormat="1" x14ac:dyDescent="0.35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</row>
    <row r="104" spans="1:15" customFormat="1" x14ac:dyDescent="0.3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</row>
    <row r="105" spans="1:15" customFormat="1" x14ac:dyDescent="0.3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</row>
    <row r="106" spans="1:15" customFormat="1" x14ac:dyDescent="0.3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</row>
    <row r="107" spans="1:15" customFormat="1" x14ac:dyDescent="0.3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</row>
    <row r="108" spans="1:15" customFormat="1" x14ac:dyDescent="0.3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</row>
    <row r="109" spans="1:15" customFormat="1" x14ac:dyDescent="0.3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</row>
    <row r="110" spans="1:15" customFormat="1" x14ac:dyDescent="0.3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</row>
    <row r="111" spans="1:15" customFormat="1" x14ac:dyDescent="0.35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</row>
    <row r="112" spans="1:15" customFormat="1" x14ac:dyDescent="0.35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</row>
    <row r="113" spans="1:15" customFormat="1" x14ac:dyDescent="0.35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</row>
    <row r="114" spans="1:15" customFormat="1" x14ac:dyDescent="0.35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</row>
    <row r="115" spans="1:15" customFormat="1" x14ac:dyDescent="0.35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</row>
    <row r="116" spans="1:15" customFormat="1" x14ac:dyDescent="0.3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</row>
    <row r="117" spans="1:15" customFormat="1" x14ac:dyDescent="0.3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</row>
    <row r="118" spans="1:15" customFormat="1" x14ac:dyDescent="0.35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</row>
    <row r="119" spans="1:15" customFormat="1" x14ac:dyDescent="0.35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</row>
    <row r="120" spans="1:15" customFormat="1" x14ac:dyDescent="0.35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</row>
    <row r="121" spans="1:15" customFormat="1" x14ac:dyDescent="0.35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</row>
    <row r="122" spans="1:15" customFormat="1" x14ac:dyDescent="0.35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</row>
    <row r="123" spans="1:15" customFormat="1" x14ac:dyDescent="0.35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</row>
    <row r="124" spans="1:15" customFormat="1" x14ac:dyDescent="0.35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</row>
    <row r="125" spans="1:15" customFormat="1" x14ac:dyDescent="0.35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</row>
    <row r="126" spans="1:15" customFormat="1" x14ac:dyDescent="0.35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</row>
    <row r="127" spans="1:15" customFormat="1" x14ac:dyDescent="0.35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</row>
    <row r="128" spans="1:15" customFormat="1" x14ac:dyDescent="0.35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</row>
    <row r="129" spans="1:15" customFormat="1" x14ac:dyDescent="0.35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</row>
    <row r="130" spans="1:15" customFormat="1" x14ac:dyDescent="0.35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</row>
    <row r="131" spans="1:15" customFormat="1" x14ac:dyDescent="0.35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</row>
    <row r="132" spans="1:15" customFormat="1" x14ac:dyDescent="0.35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</row>
    <row r="133" spans="1:15" customFormat="1" x14ac:dyDescent="0.35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</row>
    <row r="134" spans="1:15" customFormat="1" x14ac:dyDescent="0.35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</row>
    <row r="135" spans="1:15" customFormat="1" x14ac:dyDescent="0.35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</row>
    <row r="136" spans="1:15" customFormat="1" x14ac:dyDescent="0.35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</row>
    <row r="137" spans="1:15" customFormat="1" x14ac:dyDescent="0.35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</row>
    <row r="138" spans="1:15" customFormat="1" x14ac:dyDescent="0.35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</row>
  </sheetData>
  <sheetProtection selectLockedCells="1"/>
  <mergeCells count="15">
    <mergeCell ref="E34:F34"/>
    <mergeCell ref="C8:D8"/>
    <mergeCell ref="C9:D9"/>
    <mergeCell ref="E22:G22"/>
    <mergeCell ref="I33:L33"/>
    <mergeCell ref="I34:L34"/>
    <mergeCell ref="E33:F33"/>
    <mergeCell ref="D2:L2"/>
    <mergeCell ref="H12:L12"/>
    <mergeCell ref="H13:L13"/>
    <mergeCell ref="H14:L14"/>
    <mergeCell ref="C6:D6"/>
    <mergeCell ref="J9:K9"/>
    <mergeCell ref="C7:D7"/>
    <mergeCell ref="H5:L5"/>
  </mergeCells>
  <pageMargins left="0.7" right="0.7" top="0.75" bottom="0.75" header="0.3" footer="0.3"/>
  <pageSetup paperSize="9" orientation="portrait" r:id="rId1"/>
  <customProperties>
    <customPr name="EpmWorksheetKeyString_GUID" r:id="rId2"/>
    <customPr name="IbpWorksheetKeyString_GUID" r:id="rId3"/>
  </customPropertie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6" name="Scroll Bar 4">
              <controlPr locked="0" defaultSize="0" autoPict="0">
                <anchor moveWithCells="1">
                  <from>
                    <xdr:col>7</xdr:col>
                    <xdr:colOff>57150</xdr:colOff>
                    <xdr:row>6</xdr:row>
                    <xdr:rowOff>19050</xdr:rowOff>
                  </from>
                  <to>
                    <xdr:col>10</xdr:col>
                    <xdr:colOff>762000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FECCE-26C3-4FEB-8EE7-6995A23011FE}">
  <dimension ref="A1:AG137"/>
  <sheetViews>
    <sheetView zoomScale="67" workbookViewId="0">
      <selection activeCell="V18" sqref="V18"/>
    </sheetView>
  </sheetViews>
  <sheetFormatPr defaultColWidth="9" defaultRowHeight="14.5" x14ac:dyDescent="0.35"/>
  <cols>
    <col min="1" max="1" width="4.81640625" style="51" customWidth="1"/>
    <col min="2" max="2" width="11.453125" style="51" customWidth="1"/>
    <col min="3" max="3" width="31.453125" style="51" customWidth="1"/>
    <col min="4" max="4" width="10.1796875" style="51" customWidth="1"/>
    <col min="5" max="5" width="13.453125" style="51" customWidth="1"/>
    <col min="6" max="6" width="9.26953125" style="51" customWidth="1"/>
    <col min="7" max="8" width="9" style="51"/>
    <col min="9" max="9" width="15.453125" style="51" customWidth="1"/>
    <col min="10" max="10" width="4.1796875" style="51" customWidth="1"/>
    <col min="11" max="11" width="13.54296875" style="51" customWidth="1"/>
    <col min="12" max="12" width="11.81640625" style="51" customWidth="1"/>
    <col min="13" max="13" width="23.26953125" style="51" customWidth="1"/>
    <col min="14" max="14" width="9.81640625" style="51" customWidth="1"/>
    <col min="15" max="15" width="9" style="51"/>
    <col min="20" max="20" width="10.54296875" bestFit="1" customWidth="1"/>
    <col min="34" max="16384" width="9" style="1"/>
  </cols>
  <sheetData>
    <row r="1" spans="1:20" ht="11.65" customHeight="1" thickBo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20" ht="30.25" customHeight="1" thickBot="1" x14ac:dyDescent="0.4">
      <c r="A2" s="3"/>
      <c r="B2" s="3"/>
      <c r="C2" s="5"/>
      <c r="D2" s="84" t="s">
        <v>38</v>
      </c>
      <c r="E2" s="61"/>
      <c r="F2" s="61"/>
      <c r="G2" s="61"/>
      <c r="H2" s="61"/>
      <c r="I2" s="61"/>
      <c r="J2" s="61"/>
      <c r="K2" s="61"/>
      <c r="L2" s="62"/>
      <c r="M2" s="6"/>
      <c r="N2" s="3"/>
      <c r="O2" s="4"/>
    </row>
    <row r="3" spans="1:20" ht="9.65" customHeight="1" x14ac:dyDescent="0.35">
      <c r="A3" s="3"/>
      <c r="B3" s="3"/>
      <c r="C3" s="3"/>
      <c r="D3" s="7"/>
      <c r="E3" s="7"/>
      <c r="F3" s="7"/>
      <c r="G3" s="7"/>
      <c r="H3" s="7"/>
      <c r="I3" s="7"/>
      <c r="J3" s="7"/>
      <c r="K3" s="7"/>
      <c r="L3" s="8"/>
      <c r="M3" s="6"/>
      <c r="N3" s="3"/>
      <c r="O3" s="4"/>
    </row>
    <row r="4" spans="1:20" ht="23.9" customHeight="1" x14ac:dyDescent="0.35">
      <c r="A4" s="3"/>
      <c r="B4" s="3"/>
      <c r="C4" s="3"/>
      <c r="D4" s="9" t="s">
        <v>0</v>
      </c>
      <c r="E4" s="10"/>
      <c r="F4" s="10"/>
      <c r="G4" s="9" t="s">
        <v>1</v>
      </c>
      <c r="H4" s="10"/>
      <c r="I4" s="10"/>
      <c r="J4" s="9" t="s">
        <v>2</v>
      </c>
      <c r="K4" s="10"/>
      <c r="L4" s="10"/>
      <c r="M4" s="3"/>
      <c r="N4" s="3"/>
      <c r="O4" s="4"/>
    </row>
    <row r="5" spans="1:20" ht="25.4" customHeight="1" x14ac:dyDescent="0.35">
      <c r="A5" s="3"/>
      <c r="B5" s="3"/>
      <c r="C5" s="11"/>
      <c r="D5" s="3"/>
      <c r="E5" s="3"/>
      <c r="F5" s="3"/>
      <c r="G5" s="3"/>
      <c r="H5" s="72"/>
      <c r="I5" s="72"/>
      <c r="J5" s="72"/>
      <c r="K5" s="72"/>
      <c r="L5" s="72"/>
      <c r="M5" s="3"/>
      <c r="N5" s="3"/>
      <c r="O5" s="4"/>
      <c r="T5" s="2"/>
    </row>
    <row r="6" spans="1:20" ht="29.25" customHeight="1" x14ac:dyDescent="0.35">
      <c r="A6" s="3"/>
      <c r="B6" s="3"/>
      <c r="C6" s="68" t="s">
        <v>32</v>
      </c>
      <c r="D6" s="69"/>
      <c r="E6" s="59">
        <v>100</v>
      </c>
      <c r="F6" s="12" t="s">
        <v>4</v>
      </c>
      <c r="G6" s="13"/>
      <c r="H6" s="14" t="s">
        <v>5</v>
      </c>
      <c r="I6" s="15"/>
      <c r="J6" s="57">
        <v>15</v>
      </c>
      <c r="K6" s="58" t="s">
        <v>6</v>
      </c>
      <c r="L6" s="3"/>
      <c r="M6" s="3"/>
      <c r="N6" s="3"/>
      <c r="O6" s="4"/>
    </row>
    <row r="7" spans="1:20" ht="18.25" customHeight="1" x14ac:dyDescent="0.35">
      <c r="A7" s="3"/>
      <c r="B7" s="3"/>
      <c r="C7" s="68" t="s">
        <v>33</v>
      </c>
      <c r="D7" s="69"/>
      <c r="E7" s="60"/>
      <c r="F7" s="12" t="str">
        <f>CONCATENATE(J9,"/lb")</f>
        <v>$/lb</v>
      </c>
      <c r="G7" s="13"/>
      <c r="H7" s="16"/>
      <c r="I7" s="17"/>
      <c r="J7" s="17"/>
      <c r="K7" s="18"/>
      <c r="L7" s="3"/>
      <c r="M7" s="3"/>
      <c r="N7" s="3"/>
      <c r="O7" s="4"/>
    </row>
    <row r="8" spans="1:20" ht="32.25" customHeight="1" x14ac:dyDescent="0.35">
      <c r="A8" s="3"/>
      <c r="B8" s="3"/>
      <c r="C8" s="68" t="s">
        <v>34</v>
      </c>
      <c r="D8" s="69"/>
      <c r="E8" s="60"/>
      <c r="F8" s="12" t="s">
        <v>9</v>
      </c>
      <c r="G8" s="13"/>
      <c r="H8" s="19"/>
      <c r="I8" s="3"/>
      <c r="J8" s="3"/>
      <c r="K8" s="3"/>
      <c r="L8" s="3"/>
      <c r="M8" s="3"/>
      <c r="N8" s="3"/>
      <c r="O8" s="4"/>
    </row>
    <row r="9" spans="1:20" ht="32.25" customHeight="1" x14ac:dyDescent="0.35">
      <c r="A9" s="3"/>
      <c r="B9" s="3"/>
      <c r="C9" s="74" t="s">
        <v>10</v>
      </c>
      <c r="D9" s="75"/>
      <c r="E9" s="60"/>
      <c r="F9" s="12" t="str">
        <f>CONCATENATE(J9,"/lb")</f>
        <v>$/lb</v>
      </c>
      <c r="G9" s="13"/>
      <c r="H9" s="20" t="s">
        <v>11</v>
      </c>
      <c r="I9" s="21"/>
      <c r="J9" s="70" t="s">
        <v>12</v>
      </c>
      <c r="K9" s="71"/>
      <c r="L9" s="3"/>
      <c r="M9" s="3"/>
      <c r="N9" s="3"/>
      <c r="O9" s="4"/>
    </row>
    <row r="10" spans="1:20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20" x14ac:dyDescent="0.35">
      <c r="A11" s="3"/>
      <c r="B11" s="3"/>
      <c r="C11" s="22" t="s">
        <v>13</v>
      </c>
      <c r="D11" s="23"/>
      <c r="E11" s="22">
        <v>0.25</v>
      </c>
      <c r="F11" s="23"/>
      <c r="G11" s="3"/>
      <c r="H11" s="3"/>
      <c r="I11" s="3"/>
      <c r="J11" s="3"/>
      <c r="K11" s="3"/>
      <c r="L11" s="3"/>
      <c r="M11" s="3"/>
      <c r="N11" s="3"/>
      <c r="O11" s="4"/>
    </row>
    <row r="12" spans="1:20" x14ac:dyDescent="0.35">
      <c r="A12" s="3"/>
      <c r="B12" s="3"/>
      <c r="C12" s="22" t="s">
        <v>35</v>
      </c>
      <c r="D12" s="23"/>
      <c r="E12" s="24">
        <f>E6*(100-J6)/100</f>
        <v>85</v>
      </c>
      <c r="F12" s="23" t="s">
        <v>4</v>
      </c>
      <c r="G12" s="3"/>
      <c r="H12" s="63" t="s">
        <v>36</v>
      </c>
      <c r="I12" s="64"/>
      <c r="J12" s="64"/>
      <c r="K12" s="64"/>
      <c r="L12" s="65"/>
      <c r="M12" s="25">
        <f>(E8/E6)*E12</f>
        <v>0</v>
      </c>
      <c r="N12" s="26" t="s">
        <v>16</v>
      </c>
      <c r="O12" s="4"/>
    </row>
    <row r="13" spans="1:20" x14ac:dyDescent="0.35">
      <c r="A13" s="3"/>
      <c r="B13" s="3"/>
      <c r="C13" s="22" t="s">
        <v>19</v>
      </c>
      <c r="D13" s="23"/>
      <c r="E13" s="24">
        <f>E6-E12</f>
        <v>15</v>
      </c>
      <c r="F13" s="23" t="s">
        <v>4</v>
      </c>
      <c r="G13" s="3"/>
      <c r="H13" s="63" t="s">
        <v>20</v>
      </c>
      <c r="I13" s="66"/>
      <c r="J13" s="66"/>
      <c r="K13" s="66"/>
      <c r="L13" s="67"/>
      <c r="M13" s="25">
        <f>(E8/E6)*E13</f>
        <v>0</v>
      </c>
      <c r="N13" s="26" t="s">
        <v>16</v>
      </c>
      <c r="O13" s="4"/>
    </row>
    <row r="14" spans="1:20" x14ac:dyDescent="0.35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4"/>
    </row>
    <row r="15" spans="1:20" ht="20.5" x14ac:dyDescent="0.4">
      <c r="A15" s="3"/>
      <c r="B15" s="27" t="s">
        <v>21</v>
      </c>
      <c r="C15" s="2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4"/>
    </row>
    <row r="16" spans="1:20" ht="20.5" x14ac:dyDescent="0.4">
      <c r="A16" s="3"/>
      <c r="B16" s="3"/>
      <c r="C16" s="3"/>
      <c r="D16" s="28"/>
      <c r="E16" s="3"/>
      <c r="F16" s="3"/>
      <c r="G16" s="3"/>
      <c r="H16" s="3"/>
      <c r="I16" s="3"/>
      <c r="J16" s="3"/>
      <c r="K16" s="3"/>
      <c r="L16" s="3"/>
      <c r="M16" s="3"/>
      <c r="N16" s="3"/>
      <c r="O16" s="4"/>
    </row>
    <row r="17" spans="1:15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</row>
    <row r="18" spans="1:15" ht="45.75" customHeight="1" x14ac:dyDescent="0.35">
      <c r="A18" s="3"/>
      <c r="B18" s="3"/>
      <c r="C18" s="29" t="s">
        <v>22</v>
      </c>
      <c r="D18" s="30">
        <f>E6</f>
        <v>100</v>
      </c>
      <c r="E18" s="31" t="s">
        <v>4</v>
      </c>
      <c r="F18" s="32"/>
      <c r="G18" s="32"/>
      <c r="H18" s="32"/>
      <c r="I18" s="29" t="s">
        <v>22</v>
      </c>
      <c r="J18" s="30"/>
      <c r="K18" s="33">
        <f>E12</f>
        <v>85</v>
      </c>
      <c r="L18" s="31" t="s">
        <v>4</v>
      </c>
      <c r="M18" s="3"/>
      <c r="N18" s="3"/>
      <c r="O18" s="4"/>
    </row>
    <row r="19" spans="1:15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4"/>
    </row>
    <row r="20" spans="1:15" ht="15.5" x14ac:dyDescent="0.35">
      <c r="A20" s="3"/>
      <c r="B20" s="3"/>
      <c r="C20" s="3"/>
      <c r="D20" s="3"/>
      <c r="E20" s="34"/>
      <c r="F20" s="52">
        <f>J6</f>
        <v>15</v>
      </c>
      <c r="G20" s="53" t="s">
        <v>6</v>
      </c>
      <c r="H20" s="3"/>
      <c r="I20" s="3"/>
      <c r="J20" s="3"/>
      <c r="K20" s="3"/>
      <c r="L20" s="3"/>
      <c r="M20" s="35"/>
      <c r="N20" s="30"/>
      <c r="O20" s="36"/>
    </row>
    <row r="21" spans="1:15" ht="15.5" x14ac:dyDescent="0.35">
      <c r="A21" s="3"/>
      <c r="B21" s="3"/>
      <c r="C21" s="3"/>
      <c r="D21" s="3"/>
      <c r="E21" s="76" t="s">
        <v>24</v>
      </c>
      <c r="F21" s="76"/>
      <c r="G21" s="76"/>
      <c r="H21" s="37"/>
      <c r="I21" s="3"/>
      <c r="J21" s="3"/>
      <c r="K21" s="3"/>
      <c r="L21" s="3"/>
      <c r="M21" s="3"/>
      <c r="N21" s="3"/>
      <c r="O21" s="4"/>
    </row>
    <row r="22" spans="1:15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/>
    </row>
    <row r="23" spans="1:15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/>
    </row>
    <row r="24" spans="1:15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"/>
    </row>
    <row r="25" spans="1:15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/>
    </row>
    <row r="26" spans="1:15" ht="16" x14ac:dyDescent="0.35">
      <c r="A26" s="3"/>
      <c r="B26" s="3"/>
      <c r="C26" s="38" t="s">
        <v>25</v>
      </c>
      <c r="D26" s="39"/>
      <c r="E26" s="39"/>
      <c r="F26" s="39"/>
      <c r="G26" s="39"/>
      <c r="H26" s="39"/>
      <c r="I26" s="38" t="s">
        <v>25</v>
      </c>
      <c r="J26" s="39"/>
      <c r="K26" s="39"/>
      <c r="L26" s="3"/>
      <c r="M26" s="41" t="s">
        <v>26</v>
      </c>
      <c r="N26" s="30">
        <f>E13</f>
        <v>15</v>
      </c>
      <c r="O26" s="36" t="s">
        <v>4</v>
      </c>
    </row>
    <row r="27" spans="1:15" ht="16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0"/>
    </row>
    <row r="28" spans="1:15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5" ht="7.5" customHeight="1" x14ac:dyDescent="0.35">
      <c r="A29" s="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4"/>
    </row>
    <row r="30" spans="1:15" ht="20.5" x14ac:dyDescent="0.4">
      <c r="A30" s="3"/>
      <c r="B30" s="27" t="s">
        <v>27</v>
      </c>
      <c r="C30" s="2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4"/>
    </row>
    <row r="31" spans="1:15" ht="8.9" customHeight="1" thickBot="1" x14ac:dyDescent="0.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4"/>
    </row>
    <row r="32" spans="1:15" ht="28.5" customHeight="1" x14ac:dyDescent="0.35">
      <c r="A32" s="3"/>
      <c r="B32" s="3"/>
      <c r="C32" s="54" t="s">
        <v>28</v>
      </c>
      <c r="D32" s="55"/>
      <c r="E32" s="83">
        <f>M32-M33</f>
        <v>0</v>
      </c>
      <c r="F32" s="83"/>
      <c r="G32" s="56" t="str">
        <f>J9</f>
        <v>$</v>
      </c>
      <c r="H32" s="3"/>
      <c r="I32" s="77" t="s">
        <v>29</v>
      </c>
      <c r="J32" s="78"/>
      <c r="K32" s="78"/>
      <c r="L32" s="79"/>
      <c r="M32" s="42">
        <f>(E8)*E7</f>
        <v>0</v>
      </c>
      <c r="N32" s="43" t="str">
        <f>J9</f>
        <v>$</v>
      </c>
      <c r="O32" s="4"/>
    </row>
    <row r="33" spans="1:15" ht="27.25" customHeight="1" thickBot="1" x14ac:dyDescent="0.4">
      <c r="A33" s="3"/>
      <c r="B33" s="3"/>
      <c r="C33" s="44" t="s">
        <v>30</v>
      </c>
      <c r="D33" s="45"/>
      <c r="E33" s="73" t="e">
        <f>(E32/M32)*100</f>
        <v>#DIV/0!</v>
      </c>
      <c r="F33" s="73"/>
      <c r="G33" s="46" t="s">
        <v>6</v>
      </c>
      <c r="H33" s="3"/>
      <c r="I33" s="80" t="s">
        <v>31</v>
      </c>
      <c r="J33" s="81"/>
      <c r="K33" s="81"/>
      <c r="L33" s="82"/>
      <c r="M33" s="47">
        <f>M12*E7+E9*M13</f>
        <v>0</v>
      </c>
      <c r="N33" s="48" t="str">
        <f>J9</f>
        <v>$</v>
      </c>
      <c r="O33" s="4"/>
    </row>
    <row r="34" spans="1:15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4"/>
    </row>
    <row r="35" spans="1:15" x14ac:dyDescent="0.3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49"/>
    </row>
    <row r="36" spans="1:15" customFormat="1" x14ac:dyDescent="0.3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</row>
    <row r="37" spans="1:15" customFormat="1" x14ac:dyDescent="0.3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</row>
    <row r="38" spans="1:15" customFormat="1" x14ac:dyDescent="0.3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</row>
    <row r="39" spans="1:15" customFormat="1" x14ac:dyDescent="0.3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</row>
    <row r="40" spans="1:15" customFormat="1" x14ac:dyDescent="0.3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</row>
    <row r="41" spans="1:15" customFormat="1" x14ac:dyDescent="0.3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</row>
    <row r="42" spans="1:15" customFormat="1" x14ac:dyDescent="0.3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</row>
    <row r="43" spans="1:15" customFormat="1" x14ac:dyDescent="0.3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</row>
    <row r="44" spans="1:15" customFormat="1" x14ac:dyDescent="0.3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</row>
    <row r="45" spans="1:15" customFormat="1" x14ac:dyDescent="0.3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</row>
    <row r="46" spans="1:15" customFormat="1" x14ac:dyDescent="0.3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</row>
    <row r="47" spans="1:15" customFormat="1" x14ac:dyDescent="0.3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</row>
    <row r="48" spans="1:15" customFormat="1" x14ac:dyDescent="0.3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</row>
    <row r="49" spans="1:15" customFormat="1" x14ac:dyDescent="0.3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0" spans="1:15" customFormat="1" x14ac:dyDescent="0.3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</row>
    <row r="51" spans="1:15" customFormat="1" x14ac:dyDescent="0.3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2" spans="1:15" customFormat="1" x14ac:dyDescent="0.3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</row>
    <row r="53" spans="1:15" customFormat="1" x14ac:dyDescent="0.3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</row>
    <row r="54" spans="1:15" customFormat="1" x14ac:dyDescent="0.3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</row>
    <row r="55" spans="1:15" customFormat="1" x14ac:dyDescent="0.3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</row>
    <row r="56" spans="1:15" customFormat="1" x14ac:dyDescent="0.3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</row>
    <row r="57" spans="1:15" customFormat="1" x14ac:dyDescent="0.3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</row>
    <row r="58" spans="1:15" customFormat="1" x14ac:dyDescent="0.3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</row>
    <row r="59" spans="1:15" customFormat="1" x14ac:dyDescent="0.3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</row>
    <row r="60" spans="1:15" customFormat="1" x14ac:dyDescent="0.3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</row>
    <row r="61" spans="1:15" customFormat="1" x14ac:dyDescent="0.3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</row>
    <row r="62" spans="1:15" customFormat="1" x14ac:dyDescent="0.3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</row>
    <row r="63" spans="1:15" customFormat="1" x14ac:dyDescent="0.3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</row>
    <row r="64" spans="1:15" customFormat="1" x14ac:dyDescent="0.3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</row>
    <row r="65" spans="1:15" customFormat="1" x14ac:dyDescent="0.3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</row>
    <row r="66" spans="1:15" customFormat="1" x14ac:dyDescent="0.3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</row>
    <row r="67" spans="1:15" customFormat="1" x14ac:dyDescent="0.3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</row>
    <row r="68" spans="1:15" customFormat="1" x14ac:dyDescent="0.3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</row>
    <row r="69" spans="1:15" customFormat="1" x14ac:dyDescent="0.3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</row>
    <row r="70" spans="1:15" customFormat="1" x14ac:dyDescent="0.3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</row>
    <row r="71" spans="1:15" customFormat="1" x14ac:dyDescent="0.3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</row>
    <row r="72" spans="1:15" customFormat="1" x14ac:dyDescent="0.3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</row>
    <row r="73" spans="1:15" customFormat="1" x14ac:dyDescent="0.3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</row>
    <row r="74" spans="1:15" customFormat="1" x14ac:dyDescent="0.3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</row>
    <row r="75" spans="1:15" customFormat="1" x14ac:dyDescent="0.3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</row>
    <row r="76" spans="1:15" customFormat="1" x14ac:dyDescent="0.3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</row>
    <row r="77" spans="1:15" customFormat="1" x14ac:dyDescent="0.3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</row>
    <row r="78" spans="1:15" customFormat="1" x14ac:dyDescent="0.3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</row>
    <row r="79" spans="1:15" customFormat="1" x14ac:dyDescent="0.3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</row>
    <row r="80" spans="1:15" customFormat="1" x14ac:dyDescent="0.3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</row>
    <row r="81" spans="1:15" customFormat="1" x14ac:dyDescent="0.3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</row>
    <row r="82" spans="1:15" customFormat="1" x14ac:dyDescent="0.35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</row>
    <row r="83" spans="1:15" customFormat="1" x14ac:dyDescent="0.3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</row>
    <row r="84" spans="1:15" customFormat="1" x14ac:dyDescent="0.3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</row>
    <row r="85" spans="1:15" customFormat="1" x14ac:dyDescent="0.3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</row>
    <row r="86" spans="1:15" customFormat="1" x14ac:dyDescent="0.3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</row>
    <row r="87" spans="1:15" customFormat="1" x14ac:dyDescent="0.3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</row>
    <row r="88" spans="1:15" customFormat="1" x14ac:dyDescent="0.3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</row>
    <row r="89" spans="1:15" customFormat="1" x14ac:dyDescent="0.3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</row>
    <row r="90" spans="1:15" customFormat="1" x14ac:dyDescent="0.3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</row>
    <row r="91" spans="1:15" customFormat="1" x14ac:dyDescent="0.3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</row>
    <row r="92" spans="1:15" customFormat="1" x14ac:dyDescent="0.3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</row>
    <row r="93" spans="1:15" customFormat="1" x14ac:dyDescent="0.3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</row>
    <row r="94" spans="1:15" customFormat="1" x14ac:dyDescent="0.3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</row>
    <row r="95" spans="1:15" customFormat="1" x14ac:dyDescent="0.3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</row>
    <row r="96" spans="1:15" customFormat="1" x14ac:dyDescent="0.3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</row>
    <row r="97" spans="1:15" customFormat="1" x14ac:dyDescent="0.3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</row>
    <row r="98" spans="1:15" customFormat="1" x14ac:dyDescent="0.3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</row>
    <row r="99" spans="1:15" customFormat="1" x14ac:dyDescent="0.3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</row>
    <row r="100" spans="1:15" customFormat="1" x14ac:dyDescent="0.3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</row>
    <row r="101" spans="1:15" customFormat="1" x14ac:dyDescent="0.3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</row>
    <row r="102" spans="1:15" customFormat="1" x14ac:dyDescent="0.35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</row>
    <row r="103" spans="1:15" customFormat="1" x14ac:dyDescent="0.35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</row>
    <row r="104" spans="1:15" customFormat="1" x14ac:dyDescent="0.3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</row>
    <row r="105" spans="1:15" customFormat="1" x14ac:dyDescent="0.3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</row>
    <row r="106" spans="1:15" customFormat="1" x14ac:dyDescent="0.3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</row>
    <row r="107" spans="1:15" customFormat="1" x14ac:dyDescent="0.3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</row>
    <row r="108" spans="1:15" customFormat="1" x14ac:dyDescent="0.3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</row>
    <row r="109" spans="1:15" customFormat="1" x14ac:dyDescent="0.3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</row>
    <row r="110" spans="1:15" customFormat="1" x14ac:dyDescent="0.3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</row>
    <row r="111" spans="1:15" customFormat="1" x14ac:dyDescent="0.35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</row>
    <row r="112" spans="1:15" customFormat="1" x14ac:dyDescent="0.35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</row>
    <row r="113" spans="1:15" customFormat="1" x14ac:dyDescent="0.35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</row>
    <row r="114" spans="1:15" customFormat="1" x14ac:dyDescent="0.35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</row>
    <row r="115" spans="1:15" customFormat="1" x14ac:dyDescent="0.35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</row>
    <row r="116" spans="1:15" customFormat="1" x14ac:dyDescent="0.3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</row>
    <row r="117" spans="1:15" customFormat="1" x14ac:dyDescent="0.3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</row>
    <row r="118" spans="1:15" customFormat="1" x14ac:dyDescent="0.35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</row>
    <row r="119" spans="1:15" customFormat="1" x14ac:dyDescent="0.35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</row>
    <row r="120" spans="1:15" customFormat="1" x14ac:dyDescent="0.35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</row>
    <row r="121" spans="1:15" customFormat="1" x14ac:dyDescent="0.35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</row>
    <row r="122" spans="1:15" customFormat="1" x14ac:dyDescent="0.35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</row>
    <row r="123" spans="1:15" customFormat="1" x14ac:dyDescent="0.35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</row>
    <row r="124" spans="1:15" customFormat="1" x14ac:dyDescent="0.35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</row>
    <row r="125" spans="1:15" customFormat="1" x14ac:dyDescent="0.35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</row>
    <row r="126" spans="1:15" customFormat="1" x14ac:dyDescent="0.35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</row>
    <row r="127" spans="1:15" customFormat="1" x14ac:dyDescent="0.35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</row>
    <row r="128" spans="1:15" customFormat="1" x14ac:dyDescent="0.35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</row>
    <row r="129" spans="1:15" customFormat="1" x14ac:dyDescent="0.35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</row>
    <row r="130" spans="1:15" customFormat="1" x14ac:dyDescent="0.35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</row>
    <row r="131" spans="1:15" customFormat="1" x14ac:dyDescent="0.35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</row>
    <row r="132" spans="1:15" customFormat="1" x14ac:dyDescent="0.35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</row>
    <row r="133" spans="1:15" customFormat="1" x14ac:dyDescent="0.35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</row>
    <row r="134" spans="1:15" customFormat="1" x14ac:dyDescent="0.35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</row>
    <row r="135" spans="1:15" customFormat="1" x14ac:dyDescent="0.35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</row>
    <row r="136" spans="1:15" customFormat="1" x14ac:dyDescent="0.35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</row>
    <row r="137" spans="1:15" customFormat="1" x14ac:dyDescent="0.35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</row>
  </sheetData>
  <mergeCells count="14">
    <mergeCell ref="D2:L2"/>
    <mergeCell ref="H5:L5"/>
    <mergeCell ref="C6:D6"/>
    <mergeCell ref="C7:D7"/>
    <mergeCell ref="C8:D8"/>
    <mergeCell ref="C9:D9"/>
    <mergeCell ref="J9:K9"/>
    <mergeCell ref="E33:F33"/>
    <mergeCell ref="I33:L33"/>
    <mergeCell ref="H12:L12"/>
    <mergeCell ref="H13:L13"/>
    <mergeCell ref="E21:G21"/>
    <mergeCell ref="E32:F32"/>
    <mergeCell ref="I32:L32"/>
  </mergeCells>
  <pageMargins left="0.7" right="0.7" top="0.75" bottom="0.75" header="0.3" footer="0.3"/>
  <customProperties>
    <customPr name="IbpWorksheetKeyString_GUID" r:id="rId1"/>
  </customProperti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croll Bar 1">
              <controlPr locked="0" defaultSize="0" autoPict="0">
                <anchor moveWithCells="1">
                  <from>
                    <xdr:col>7</xdr:col>
                    <xdr:colOff>57150</xdr:colOff>
                    <xdr:row>6</xdr:row>
                    <xdr:rowOff>19050</xdr:rowOff>
                  </from>
                  <to>
                    <xdr:col>10</xdr:col>
                    <xdr:colOff>831850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7800188022DB4C86239CFD60762324" ma:contentTypeVersion="19" ma:contentTypeDescription="Create a new document." ma:contentTypeScope="" ma:versionID="344838e04234411e698dcc587a3b28a0">
  <xsd:schema xmlns:xsd="http://www.w3.org/2001/XMLSchema" xmlns:xs="http://www.w3.org/2001/XMLSchema" xmlns:p="http://schemas.microsoft.com/office/2006/metadata/properties" xmlns:ns2="20872cdd-f212-4cec-bf87-417363008896" xmlns:ns3="1d29b978-61db-4bc6-a02f-0ce9e5caff80" targetNamespace="http://schemas.microsoft.com/office/2006/metadata/properties" ma:root="true" ma:fieldsID="19f991a36727ad5d43bfcd7a9dc1addf" ns2:_="" ns3:_="">
    <xsd:import namespace="20872cdd-f212-4cec-bf87-417363008896"/>
    <xsd:import namespace="1d29b978-61db-4bc6-a02f-0ce9e5caff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imag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72cdd-f212-4cec-bf87-4173630088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ab4358c-f7e1-414f-be12-3ad349f01f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image" ma:index="25" nillable="true" ma:displayName="image" ma:format="Thumbnail" ma:internalName="imag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29b978-61db-4bc6-a02f-0ce9e5caff8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69d0735-6db6-400d-a627-d58bf195b084}" ma:internalName="TaxCatchAll" ma:showField="CatchAllData" ma:web="1d29b978-61db-4bc6-a02f-0ce9e5caff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E87965-D838-48E7-82B3-7746DBCD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872cdd-f212-4cec-bf87-417363008896"/>
    <ds:schemaRef ds:uri="1d29b978-61db-4bc6-a02f-0ce9e5caf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C26356-7B5A-4494-BC33-1840567ABC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Liquid whole eggs</vt:lpstr>
      <vt:lpstr>Powdered whole eggs</vt:lpstr>
    </vt:vector>
  </TitlesOfParts>
  <Manager/>
  <Company>Puratos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Florian Sanchez</dc:creator>
  <cp:keywords>Acti-Egg Reduction;Egg;cost reduction</cp:keywords>
  <dc:description/>
  <cp:lastModifiedBy>Blondeel Jessica</cp:lastModifiedBy>
  <cp:revision/>
  <dcterms:created xsi:type="dcterms:W3CDTF">2011-09-01T14:56:34Z</dcterms:created>
  <dcterms:modified xsi:type="dcterms:W3CDTF">2025-02-05T14:38:05Z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bpWorkbookKeyString_GUID">
    <vt:lpwstr>d7274fed-02f7-4e9e-bc24-76b0bb32859a</vt:lpwstr>
  </property>
</Properties>
</file>